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DIRECCIÓN 2023\ASISTENCIA\"/>
    </mc:Choice>
  </mc:AlternateContent>
  <xr:revisionPtr revIDLastSave="0" documentId="13_ncr:1_{54E779CA-A61F-4807-B04A-BBFEB26827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FICIO" sheetId="9" r:id="rId1"/>
    <sheet name="ASISTENCIA" sheetId="4" r:id="rId2"/>
    <sheet name="REPORTE CONSOLIDADO" sheetId="8" r:id="rId3"/>
    <sheet name="Norma" sheetId="10" r:id="rId4"/>
    <sheet name="HORAS EFECTIVAS" sheetId="5" state="hidden" r:id="rId5"/>
    <sheet name="DATA" sheetId="6" state="hidden" r:id="rId6"/>
    <sheet name="CALEND" sheetId="7" state="hidden" r:id="rId7"/>
  </sheets>
  <externalReferences>
    <externalReference r:id="rId8"/>
  </externalReferences>
  <definedNames>
    <definedName name="_xlnm._FilterDatabase" localSheetId="5" hidden="1">DATA!$A$1:$U$284</definedName>
    <definedName name="AñoNatural" localSheetId="2">'REPORTE CONSOLIDADO'!$R$5</definedName>
    <definedName name="AñoNatural">ASISTENCIA!$S$5</definedName>
    <definedName name="_xlnm.Print_Area" localSheetId="1">ASISTENCIA!$A$1:$AM$27</definedName>
    <definedName name="_xlnm.Print_Area" localSheetId="4">'HORAS EFECTIVAS'!$A$1:$BE$54</definedName>
    <definedName name="_xlnm.Print_Area" localSheetId="2">'REPORTE CONSOLIDADO'!$A$1:$AJ$143</definedName>
    <definedName name="MESES">CALEND!$A$17:$A$28</definedName>
    <definedName name="NEXUS">[1]Hoja5!$B$5:$H$2924</definedName>
    <definedName name="_xlnm.Print_Titles" localSheetId="1">ASISTENCIA!$1:$12</definedName>
    <definedName name="_xlnm.Print_Titles" localSheetId="4">'HORAS EFECTIVAS'!$1:$9</definedName>
    <definedName name="_xlnm.Print_Titles" localSheetId="2">'REPORTE CONSOLIDADO'!$1:$11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4" l="1"/>
  <c r="B14" i="4" s="1"/>
  <c r="AL11" i="4"/>
  <c r="L7" i="8"/>
  <c r="F8" i="8"/>
  <c r="AA5" i="8"/>
  <c r="H130" i="8" l="1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A130" i="8" l="1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F6" i="8" l="1"/>
  <c r="F7" i="8"/>
  <c r="D296" i="6" l="1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N8" i="4" s="1"/>
  <c r="L8" i="8" s="1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Z12" i="8" l="1"/>
  <c r="W12" i="8"/>
  <c r="Q12" i="8"/>
  <c r="B2" i="7" l="1"/>
  <c r="C14" i="8" l="1"/>
  <c r="B14" i="8" s="1"/>
  <c r="X5" i="4" l="1"/>
  <c r="R5" i="8" s="1"/>
  <c r="L5" i="8"/>
  <c r="C12" i="8"/>
  <c r="B12" i="8" s="1"/>
  <c r="C13" i="8" l="1"/>
  <c r="B13" i="8" s="1"/>
  <c r="AE4" i="7"/>
  <c r="AF4" i="7"/>
  <c r="AE5" i="7"/>
  <c r="AE6" i="7"/>
  <c r="AF6" i="7"/>
  <c r="AE7" i="7"/>
  <c r="AE8" i="7"/>
  <c r="AF8" i="7"/>
  <c r="AE9" i="7"/>
  <c r="AF9" i="7"/>
  <c r="AE10" i="7"/>
  <c r="AE11" i="7"/>
  <c r="AF11" i="7"/>
  <c r="AE12" i="7"/>
  <c r="AE13" i="7"/>
  <c r="AF13" i="7"/>
  <c r="D15" i="5" l="1"/>
  <c r="D43" i="5" l="1"/>
  <c r="D42" i="5"/>
  <c r="D41" i="5"/>
  <c r="D40" i="5"/>
  <c r="D39" i="5"/>
  <c r="D38" i="5"/>
  <c r="D37" i="5"/>
  <c r="D36" i="5"/>
  <c r="D35" i="5"/>
  <c r="D34" i="5"/>
  <c r="D33" i="5"/>
  <c r="D32" i="5"/>
  <c r="C15" i="4"/>
  <c r="B15" i="4" s="1"/>
  <c r="E42" i="5" l="1"/>
  <c r="E40" i="5"/>
  <c r="E41" i="5"/>
  <c r="E39" i="5"/>
  <c r="E43" i="5"/>
  <c r="E33" i="5"/>
  <c r="E35" i="5"/>
  <c r="E37" i="5"/>
  <c r="E32" i="5"/>
  <c r="E34" i="5"/>
  <c r="E36" i="5"/>
  <c r="E38" i="5"/>
  <c r="K14" i="5"/>
  <c r="BJ8" i="5" l="1"/>
  <c r="AX4" i="5"/>
  <c r="AC3" i="7" l="1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J12" i="8" l="1"/>
  <c r="O12" i="8"/>
  <c r="T12" i="8"/>
  <c r="AD12" i="8"/>
  <c r="AH12" i="8"/>
  <c r="I12" i="8"/>
  <c r="N12" i="8"/>
  <c r="K12" i="8"/>
  <c r="P12" i="8"/>
  <c r="AE12" i="8"/>
  <c r="AI12" i="8"/>
  <c r="AC12" i="8"/>
  <c r="AG12" i="8"/>
  <c r="L12" i="8"/>
  <c r="R12" i="8"/>
  <c r="AB12" i="8"/>
  <c r="AF12" i="8"/>
  <c r="AJ12" i="8"/>
  <c r="L5" i="4"/>
  <c r="AL12" i="4" s="1"/>
  <c r="AK12" i="8" l="1"/>
  <c r="AE12" i="4"/>
  <c r="W12" i="4"/>
  <c r="O12" i="4"/>
  <c r="AD12" i="4"/>
  <c r="V12" i="4"/>
  <c r="N12" i="4"/>
  <c r="AK12" i="4"/>
  <c r="AC12" i="4"/>
  <c r="U12" i="4"/>
  <c r="M12" i="4"/>
  <c r="AJ12" i="4"/>
  <c r="AB12" i="4"/>
  <c r="T12" i="4"/>
  <c r="L12" i="4"/>
  <c r="AI12" i="4"/>
  <c r="AA12" i="4"/>
  <c r="S12" i="4"/>
  <c r="K12" i="4"/>
  <c r="P12" i="4"/>
  <c r="AH12" i="4"/>
  <c r="Z12" i="4"/>
  <c r="R12" i="4"/>
  <c r="J12" i="4"/>
  <c r="X12" i="4"/>
  <c r="AG12" i="4"/>
  <c r="Y12" i="4"/>
  <c r="Q12" i="4"/>
  <c r="I12" i="4"/>
  <c r="AF12" i="4"/>
  <c r="AI13" i="4" l="1"/>
  <c r="BF13" i="5"/>
  <c r="BF35" i="5" s="1"/>
  <c r="BE13" i="5"/>
  <c r="BE42" i="5" s="1"/>
  <c r="BX13" i="5"/>
  <c r="BX42" i="5" s="1"/>
  <c r="BY13" i="5"/>
  <c r="BY37" i="5" s="1"/>
  <c r="BN13" i="5"/>
  <c r="BN39" i="5" s="1"/>
  <c r="BG13" i="5"/>
  <c r="BG38" i="5" s="1"/>
  <c r="AZ13" i="5"/>
  <c r="BA13" i="5"/>
  <c r="BA40" i="5" s="1"/>
  <c r="BB13" i="5"/>
  <c r="BB40" i="5" s="1"/>
  <c r="BC13" i="5"/>
  <c r="BC35" i="5" s="1"/>
  <c r="BD13" i="5"/>
  <c r="BD37" i="5" s="1"/>
  <c r="BW13" i="5"/>
  <c r="BW34" i="5" s="1"/>
  <c r="BP13" i="5"/>
  <c r="BP43" i="5" s="1"/>
  <c r="BQ13" i="5"/>
  <c r="BQ32" i="5" s="1"/>
  <c r="BS13" i="5"/>
  <c r="BS41" i="5" s="1"/>
  <c r="BT13" i="5"/>
  <c r="BT39" i="5" s="1"/>
  <c r="BV13" i="5"/>
  <c r="BV43" i="5" s="1"/>
  <c r="CA13" i="5"/>
  <c r="CA33" i="5" s="1"/>
  <c r="AA13" i="4"/>
  <c r="AE13" i="4"/>
  <c r="Y13" i="4"/>
  <c r="K13" i="4"/>
  <c r="AB13" i="4"/>
  <c r="Q13" i="4"/>
  <c r="AJ13" i="4"/>
  <c r="O13" i="4"/>
  <c r="P13" i="4"/>
  <c r="M13" i="4"/>
  <c r="V13" i="4"/>
  <c r="BK13" i="5"/>
  <c r="AF13" i="4"/>
  <c r="BU13" i="5"/>
  <c r="T13" i="4"/>
  <c r="BI13" i="5"/>
  <c r="AX13" i="5"/>
  <c r="I13" i="4"/>
  <c r="R13" i="4"/>
  <c r="Z13" i="4"/>
  <c r="BO13" i="5"/>
  <c r="S13" i="4"/>
  <c r="BH13" i="5"/>
  <c r="N13" i="4"/>
  <c r="X13" i="4"/>
  <c r="BM13" i="5"/>
  <c r="AC13" i="4"/>
  <c r="BR13" i="5"/>
  <c r="L13" i="4"/>
  <c r="AH13" i="4"/>
  <c r="U13" i="4"/>
  <c r="BJ13" i="5"/>
  <c r="W13" i="4"/>
  <c r="BL13" i="5"/>
  <c r="AD13" i="4"/>
  <c r="J13" i="4"/>
  <c r="AY13" i="5"/>
  <c r="AK13" i="4"/>
  <c r="BZ13" i="5"/>
  <c r="CB13" i="5"/>
  <c r="AG13" i="4"/>
  <c r="T51" i="8" l="1"/>
  <c r="P51" i="8"/>
  <c r="N51" i="8"/>
  <c r="M51" i="8"/>
  <c r="L51" i="8"/>
  <c r="R51" i="8"/>
  <c r="J51" i="8"/>
  <c r="T23" i="8"/>
  <c r="N23" i="8"/>
  <c r="P23" i="8"/>
  <c r="M23" i="8"/>
  <c r="R23" i="8"/>
  <c r="J23" i="8"/>
  <c r="L23" i="8"/>
  <c r="P123" i="8"/>
  <c r="T123" i="8"/>
  <c r="N123" i="8"/>
  <c r="M123" i="8"/>
  <c r="L123" i="8"/>
  <c r="R123" i="8"/>
  <c r="J123" i="8"/>
  <c r="T43" i="8"/>
  <c r="N43" i="8"/>
  <c r="P43" i="8"/>
  <c r="M43" i="8"/>
  <c r="L43" i="8"/>
  <c r="R43" i="8"/>
  <c r="J43" i="8"/>
  <c r="P129" i="8"/>
  <c r="T129" i="8"/>
  <c r="N129" i="8"/>
  <c r="M129" i="8"/>
  <c r="J129" i="8"/>
  <c r="R129" i="8"/>
  <c r="L129" i="8"/>
  <c r="T31" i="8"/>
  <c r="N31" i="8"/>
  <c r="M31" i="8"/>
  <c r="P31" i="8"/>
  <c r="R31" i="8"/>
  <c r="J31" i="8"/>
  <c r="L31" i="8"/>
  <c r="P95" i="8"/>
  <c r="T95" i="8"/>
  <c r="N95" i="8"/>
  <c r="M95" i="8"/>
  <c r="R95" i="8"/>
  <c r="J95" i="8"/>
  <c r="L95" i="8"/>
  <c r="T20" i="8"/>
  <c r="L20" i="8"/>
  <c r="R20" i="8"/>
  <c r="P20" i="8"/>
  <c r="M20" i="8"/>
  <c r="N20" i="8"/>
  <c r="J20" i="8"/>
  <c r="T36" i="8"/>
  <c r="L36" i="8"/>
  <c r="R36" i="8"/>
  <c r="P36" i="8"/>
  <c r="N36" i="8"/>
  <c r="M36" i="8"/>
  <c r="J36" i="8"/>
  <c r="N52" i="8"/>
  <c r="T52" i="8"/>
  <c r="L52" i="8"/>
  <c r="P52" i="8"/>
  <c r="R52" i="8"/>
  <c r="J52" i="8"/>
  <c r="M52" i="8"/>
  <c r="N68" i="8"/>
  <c r="T68" i="8"/>
  <c r="P68" i="8"/>
  <c r="L68" i="8"/>
  <c r="R68" i="8"/>
  <c r="J68" i="8"/>
  <c r="M68" i="8"/>
  <c r="N84" i="8"/>
  <c r="T84" i="8"/>
  <c r="P84" i="8"/>
  <c r="L84" i="8"/>
  <c r="R84" i="8"/>
  <c r="J84" i="8"/>
  <c r="M84" i="8"/>
  <c r="N100" i="8"/>
  <c r="T100" i="8"/>
  <c r="P100" i="8"/>
  <c r="L100" i="8"/>
  <c r="R100" i="8"/>
  <c r="J100" i="8"/>
  <c r="M100" i="8"/>
  <c r="P119" i="8"/>
  <c r="T119" i="8"/>
  <c r="M119" i="8"/>
  <c r="N119" i="8"/>
  <c r="R119" i="8"/>
  <c r="J119" i="8"/>
  <c r="L119" i="8"/>
  <c r="P41" i="8"/>
  <c r="M41" i="8"/>
  <c r="T41" i="8"/>
  <c r="N41" i="8"/>
  <c r="J41" i="8"/>
  <c r="R41" i="8"/>
  <c r="L41" i="8"/>
  <c r="P81" i="8"/>
  <c r="T81" i="8"/>
  <c r="N81" i="8"/>
  <c r="M81" i="8"/>
  <c r="J81" i="8"/>
  <c r="L81" i="8"/>
  <c r="R81" i="8"/>
  <c r="T110" i="8"/>
  <c r="P110" i="8"/>
  <c r="R110" i="8"/>
  <c r="N110" i="8"/>
  <c r="L110" i="8"/>
  <c r="J110" i="8"/>
  <c r="M110" i="8"/>
  <c r="P21" i="8"/>
  <c r="M21" i="8"/>
  <c r="N21" i="8"/>
  <c r="T21" i="8"/>
  <c r="L21" i="8"/>
  <c r="J21" i="8"/>
  <c r="R21" i="8"/>
  <c r="P45" i="8"/>
  <c r="M45" i="8"/>
  <c r="T45" i="8"/>
  <c r="N45" i="8"/>
  <c r="L45" i="8"/>
  <c r="J45" i="8"/>
  <c r="R45" i="8"/>
  <c r="P73" i="8"/>
  <c r="M73" i="8"/>
  <c r="T73" i="8"/>
  <c r="N73" i="8"/>
  <c r="J73" i="8"/>
  <c r="R73" i="8"/>
  <c r="L73" i="8"/>
  <c r="P101" i="8"/>
  <c r="M101" i="8"/>
  <c r="N101" i="8"/>
  <c r="T101" i="8"/>
  <c r="L101" i="8"/>
  <c r="J101" i="8"/>
  <c r="R101" i="8"/>
  <c r="T30" i="8"/>
  <c r="P30" i="8"/>
  <c r="R30" i="8"/>
  <c r="N30" i="8"/>
  <c r="L30" i="8"/>
  <c r="J30" i="8"/>
  <c r="M30" i="8"/>
  <c r="T46" i="8"/>
  <c r="P46" i="8"/>
  <c r="R46" i="8"/>
  <c r="N46" i="8"/>
  <c r="L46" i="8"/>
  <c r="J46" i="8"/>
  <c r="M46" i="8"/>
  <c r="T62" i="8"/>
  <c r="P62" i="8"/>
  <c r="R62" i="8"/>
  <c r="N62" i="8"/>
  <c r="L62" i="8"/>
  <c r="J62" i="8"/>
  <c r="M62" i="8"/>
  <c r="T78" i="8"/>
  <c r="P78" i="8"/>
  <c r="R78" i="8"/>
  <c r="N78" i="8"/>
  <c r="L78" i="8"/>
  <c r="J78" i="8"/>
  <c r="M78" i="8"/>
  <c r="T94" i="8"/>
  <c r="P94" i="8"/>
  <c r="R94" i="8"/>
  <c r="N94" i="8"/>
  <c r="L94" i="8"/>
  <c r="J94" i="8"/>
  <c r="M94" i="8"/>
  <c r="P111" i="8"/>
  <c r="T111" i="8"/>
  <c r="N111" i="8"/>
  <c r="M111" i="8"/>
  <c r="R111" i="8"/>
  <c r="J111" i="8"/>
  <c r="L111" i="8"/>
  <c r="N108" i="8"/>
  <c r="T108" i="8"/>
  <c r="L108" i="8"/>
  <c r="P108" i="8"/>
  <c r="R108" i="8"/>
  <c r="J108" i="8"/>
  <c r="M108" i="8"/>
  <c r="N124" i="8"/>
  <c r="T124" i="8"/>
  <c r="L124" i="8"/>
  <c r="P124" i="8"/>
  <c r="R124" i="8"/>
  <c r="M124" i="8"/>
  <c r="J124" i="8"/>
  <c r="P83" i="8"/>
  <c r="T83" i="8"/>
  <c r="N83" i="8"/>
  <c r="M83" i="8"/>
  <c r="L83" i="8"/>
  <c r="R83" i="8"/>
  <c r="J83" i="8"/>
  <c r="P71" i="8"/>
  <c r="T71" i="8"/>
  <c r="M71" i="8"/>
  <c r="N71" i="8"/>
  <c r="R71" i="8"/>
  <c r="J71" i="8"/>
  <c r="L71" i="8"/>
  <c r="T35" i="8"/>
  <c r="P35" i="8"/>
  <c r="N35" i="8"/>
  <c r="M35" i="8"/>
  <c r="L35" i="8"/>
  <c r="R35" i="8"/>
  <c r="J35" i="8"/>
  <c r="T39" i="8"/>
  <c r="N39" i="8"/>
  <c r="P39" i="8"/>
  <c r="M39" i="8"/>
  <c r="R39" i="8"/>
  <c r="J39" i="8"/>
  <c r="L39" i="8"/>
  <c r="P75" i="8"/>
  <c r="T75" i="8"/>
  <c r="N75" i="8"/>
  <c r="M75" i="8"/>
  <c r="L75" i="8"/>
  <c r="R75" i="8"/>
  <c r="J75" i="8"/>
  <c r="T47" i="8"/>
  <c r="P47" i="8"/>
  <c r="N47" i="8"/>
  <c r="M47" i="8"/>
  <c r="R47" i="8"/>
  <c r="J47" i="8"/>
  <c r="L47" i="8"/>
  <c r="P113" i="8"/>
  <c r="T113" i="8"/>
  <c r="N113" i="8"/>
  <c r="M113" i="8"/>
  <c r="J113" i="8"/>
  <c r="R113" i="8"/>
  <c r="L113" i="8"/>
  <c r="T24" i="8"/>
  <c r="P24" i="8"/>
  <c r="L24" i="8"/>
  <c r="R24" i="8"/>
  <c r="N24" i="8"/>
  <c r="J24" i="8"/>
  <c r="M24" i="8"/>
  <c r="T40" i="8"/>
  <c r="P40" i="8"/>
  <c r="L40" i="8"/>
  <c r="R40" i="8"/>
  <c r="N40" i="8"/>
  <c r="J40" i="8"/>
  <c r="M40" i="8"/>
  <c r="N56" i="8"/>
  <c r="T56" i="8"/>
  <c r="L56" i="8"/>
  <c r="R56" i="8"/>
  <c r="P56" i="8"/>
  <c r="M56" i="8"/>
  <c r="J56" i="8"/>
  <c r="N72" i="8"/>
  <c r="T72" i="8"/>
  <c r="L72" i="8"/>
  <c r="R72" i="8"/>
  <c r="P72" i="8"/>
  <c r="M72" i="8"/>
  <c r="J72" i="8"/>
  <c r="N88" i="8"/>
  <c r="T88" i="8"/>
  <c r="L88" i="8"/>
  <c r="R88" i="8"/>
  <c r="P88" i="8"/>
  <c r="M88" i="8"/>
  <c r="J88" i="8"/>
  <c r="N104" i="8"/>
  <c r="T104" i="8"/>
  <c r="L104" i="8"/>
  <c r="R104" i="8"/>
  <c r="P104" i="8"/>
  <c r="J104" i="8"/>
  <c r="M104" i="8"/>
  <c r="P125" i="8"/>
  <c r="M125" i="8"/>
  <c r="T125" i="8"/>
  <c r="N125" i="8"/>
  <c r="L125" i="8"/>
  <c r="J125" i="8"/>
  <c r="R125" i="8"/>
  <c r="P49" i="8"/>
  <c r="T49" i="8"/>
  <c r="N49" i="8"/>
  <c r="M49" i="8"/>
  <c r="J49" i="8"/>
  <c r="L49" i="8"/>
  <c r="R49" i="8"/>
  <c r="P89" i="8"/>
  <c r="M89" i="8"/>
  <c r="T89" i="8"/>
  <c r="N89" i="8"/>
  <c r="J89" i="8"/>
  <c r="R89" i="8"/>
  <c r="L89" i="8"/>
  <c r="P115" i="8"/>
  <c r="T115" i="8"/>
  <c r="N115" i="8"/>
  <c r="M115" i="8"/>
  <c r="L115" i="8"/>
  <c r="R115" i="8"/>
  <c r="J115" i="8"/>
  <c r="P29" i="8"/>
  <c r="M29" i="8"/>
  <c r="T29" i="8"/>
  <c r="N29" i="8"/>
  <c r="L29" i="8"/>
  <c r="J29" i="8"/>
  <c r="R29" i="8"/>
  <c r="P53" i="8"/>
  <c r="M53" i="8"/>
  <c r="N53" i="8"/>
  <c r="T53" i="8"/>
  <c r="L53" i="8"/>
  <c r="J53" i="8"/>
  <c r="R53" i="8"/>
  <c r="P77" i="8"/>
  <c r="M77" i="8"/>
  <c r="T77" i="8"/>
  <c r="N77" i="8"/>
  <c r="L77" i="8"/>
  <c r="J77" i="8"/>
  <c r="R77" i="8"/>
  <c r="T14" i="8"/>
  <c r="P14" i="8"/>
  <c r="N14" i="8"/>
  <c r="M14" i="8"/>
  <c r="L14" i="8"/>
  <c r="J14" i="8"/>
  <c r="T18" i="8"/>
  <c r="R18" i="8"/>
  <c r="P18" i="8"/>
  <c r="N18" i="8"/>
  <c r="L18" i="8"/>
  <c r="M18" i="8"/>
  <c r="J18" i="8"/>
  <c r="T34" i="8"/>
  <c r="R34" i="8"/>
  <c r="P34" i="8"/>
  <c r="N34" i="8"/>
  <c r="L34" i="8"/>
  <c r="M34" i="8"/>
  <c r="J34" i="8"/>
  <c r="T50" i="8"/>
  <c r="P50" i="8"/>
  <c r="R50" i="8"/>
  <c r="L50" i="8"/>
  <c r="N50" i="8"/>
  <c r="M50" i="8"/>
  <c r="J50" i="8"/>
  <c r="T66" i="8"/>
  <c r="P66" i="8"/>
  <c r="R66" i="8"/>
  <c r="L66" i="8"/>
  <c r="N66" i="8"/>
  <c r="M66" i="8"/>
  <c r="J66" i="8"/>
  <c r="T82" i="8"/>
  <c r="P82" i="8"/>
  <c r="R82" i="8"/>
  <c r="L82" i="8"/>
  <c r="N82" i="8"/>
  <c r="M82" i="8"/>
  <c r="J82" i="8"/>
  <c r="T98" i="8"/>
  <c r="P98" i="8"/>
  <c r="R98" i="8"/>
  <c r="L98" i="8"/>
  <c r="N98" i="8"/>
  <c r="M98" i="8"/>
  <c r="J98" i="8"/>
  <c r="P117" i="8"/>
  <c r="M117" i="8"/>
  <c r="N117" i="8"/>
  <c r="T117" i="8"/>
  <c r="L117" i="8"/>
  <c r="J117" i="8"/>
  <c r="R117" i="8"/>
  <c r="N112" i="8"/>
  <c r="T112" i="8"/>
  <c r="L112" i="8"/>
  <c r="P112" i="8"/>
  <c r="R112" i="8"/>
  <c r="J112" i="8"/>
  <c r="M112" i="8"/>
  <c r="N128" i="8"/>
  <c r="T128" i="8"/>
  <c r="L128" i="8"/>
  <c r="P128" i="8"/>
  <c r="R128" i="8"/>
  <c r="J128" i="8"/>
  <c r="M128" i="8"/>
  <c r="P99" i="8"/>
  <c r="T99" i="8"/>
  <c r="N99" i="8"/>
  <c r="M99" i="8"/>
  <c r="L99" i="8"/>
  <c r="R99" i="8"/>
  <c r="J99" i="8"/>
  <c r="P103" i="8"/>
  <c r="T103" i="8"/>
  <c r="M103" i="8"/>
  <c r="N103" i="8"/>
  <c r="R103" i="8"/>
  <c r="J103" i="8"/>
  <c r="L103" i="8"/>
  <c r="P67" i="8"/>
  <c r="T67" i="8"/>
  <c r="N67" i="8"/>
  <c r="M67" i="8"/>
  <c r="L67" i="8"/>
  <c r="R67" i="8"/>
  <c r="J67" i="8"/>
  <c r="T55" i="8"/>
  <c r="P55" i="8"/>
  <c r="M55" i="8"/>
  <c r="N55" i="8"/>
  <c r="R55" i="8"/>
  <c r="J55" i="8"/>
  <c r="L55" i="8"/>
  <c r="P91" i="8"/>
  <c r="T91" i="8"/>
  <c r="N91" i="8"/>
  <c r="M91" i="8"/>
  <c r="L91" i="8"/>
  <c r="R91" i="8"/>
  <c r="J91" i="8"/>
  <c r="P63" i="8"/>
  <c r="T63" i="8"/>
  <c r="N63" i="8"/>
  <c r="M63" i="8"/>
  <c r="R63" i="8"/>
  <c r="J63" i="8"/>
  <c r="L63" i="8"/>
  <c r="T28" i="8"/>
  <c r="L28" i="8"/>
  <c r="P28" i="8"/>
  <c r="R28" i="8"/>
  <c r="N28" i="8"/>
  <c r="J28" i="8"/>
  <c r="M28" i="8"/>
  <c r="N44" i="8"/>
  <c r="T44" i="8"/>
  <c r="L44" i="8"/>
  <c r="P44" i="8"/>
  <c r="R44" i="8"/>
  <c r="J44" i="8"/>
  <c r="M44" i="8"/>
  <c r="N60" i="8"/>
  <c r="T60" i="8"/>
  <c r="L60" i="8"/>
  <c r="P60" i="8"/>
  <c r="R60" i="8"/>
  <c r="J60" i="8"/>
  <c r="M60" i="8"/>
  <c r="N76" i="8"/>
  <c r="T76" i="8"/>
  <c r="L76" i="8"/>
  <c r="P76" i="8"/>
  <c r="R76" i="8"/>
  <c r="J76" i="8"/>
  <c r="M76" i="8"/>
  <c r="N92" i="8"/>
  <c r="T92" i="8"/>
  <c r="L92" i="8"/>
  <c r="P92" i="8"/>
  <c r="R92" i="8"/>
  <c r="J92" i="8"/>
  <c r="M92" i="8"/>
  <c r="P109" i="8"/>
  <c r="M109" i="8"/>
  <c r="T109" i="8"/>
  <c r="N109" i="8"/>
  <c r="L109" i="8"/>
  <c r="J109" i="8"/>
  <c r="R109" i="8"/>
  <c r="T130" i="8"/>
  <c r="P130" i="8"/>
  <c r="R130" i="8"/>
  <c r="L130" i="8"/>
  <c r="N130" i="8"/>
  <c r="M130" i="8"/>
  <c r="J130" i="8"/>
  <c r="P17" i="8"/>
  <c r="T17" i="8"/>
  <c r="M17" i="8"/>
  <c r="N17" i="8"/>
  <c r="J17" i="8"/>
  <c r="L17" i="8"/>
  <c r="R17" i="8"/>
  <c r="P61" i="8"/>
  <c r="M61" i="8"/>
  <c r="T61" i="8"/>
  <c r="N61" i="8"/>
  <c r="L61" i="8"/>
  <c r="J61" i="8"/>
  <c r="R61" i="8"/>
  <c r="P97" i="8"/>
  <c r="T97" i="8"/>
  <c r="N97" i="8"/>
  <c r="M97" i="8"/>
  <c r="J97" i="8"/>
  <c r="L97" i="8"/>
  <c r="R97" i="8"/>
  <c r="P121" i="8"/>
  <c r="M121" i="8"/>
  <c r="T121" i="8"/>
  <c r="N121" i="8"/>
  <c r="J121" i="8"/>
  <c r="L121" i="8"/>
  <c r="R121" i="8"/>
  <c r="P33" i="8"/>
  <c r="T33" i="8"/>
  <c r="M33" i="8"/>
  <c r="N33" i="8"/>
  <c r="J33" i="8"/>
  <c r="L33" i="8"/>
  <c r="R33" i="8"/>
  <c r="P57" i="8"/>
  <c r="M57" i="8"/>
  <c r="T57" i="8"/>
  <c r="N57" i="8"/>
  <c r="J57" i="8"/>
  <c r="L57" i="8"/>
  <c r="R57" i="8"/>
  <c r="P85" i="8"/>
  <c r="M85" i="8"/>
  <c r="N85" i="8"/>
  <c r="T85" i="8"/>
  <c r="L85" i="8"/>
  <c r="J85" i="8"/>
  <c r="R85" i="8"/>
  <c r="T22" i="8"/>
  <c r="R22" i="8"/>
  <c r="N22" i="8"/>
  <c r="P22" i="8"/>
  <c r="L22" i="8"/>
  <c r="J22" i="8"/>
  <c r="M22" i="8"/>
  <c r="T38" i="8"/>
  <c r="R38" i="8"/>
  <c r="N38" i="8"/>
  <c r="P38" i="8"/>
  <c r="L38" i="8"/>
  <c r="J38" i="8"/>
  <c r="M38" i="8"/>
  <c r="T54" i="8"/>
  <c r="P54" i="8"/>
  <c r="N54" i="8"/>
  <c r="R54" i="8"/>
  <c r="L54" i="8"/>
  <c r="J54" i="8"/>
  <c r="M54" i="8"/>
  <c r="T70" i="8"/>
  <c r="P70" i="8"/>
  <c r="N70" i="8"/>
  <c r="R70" i="8"/>
  <c r="L70" i="8"/>
  <c r="J70" i="8"/>
  <c r="M70" i="8"/>
  <c r="T86" i="8"/>
  <c r="P86" i="8"/>
  <c r="N86" i="8"/>
  <c r="R86" i="8"/>
  <c r="L86" i="8"/>
  <c r="J86" i="8"/>
  <c r="M86" i="8"/>
  <c r="T102" i="8"/>
  <c r="P102" i="8"/>
  <c r="N102" i="8"/>
  <c r="R102" i="8"/>
  <c r="L102" i="8"/>
  <c r="J102" i="8"/>
  <c r="M102" i="8"/>
  <c r="T122" i="8"/>
  <c r="P122" i="8"/>
  <c r="R122" i="8"/>
  <c r="N122" i="8"/>
  <c r="L122" i="8"/>
  <c r="M122" i="8"/>
  <c r="J122" i="8"/>
  <c r="N116" i="8"/>
  <c r="T116" i="8"/>
  <c r="P116" i="8"/>
  <c r="L116" i="8"/>
  <c r="R116" i="8"/>
  <c r="M116" i="8"/>
  <c r="J116" i="8"/>
  <c r="T19" i="8"/>
  <c r="P19" i="8"/>
  <c r="N19" i="8"/>
  <c r="M19" i="8"/>
  <c r="L19" i="8"/>
  <c r="R19" i="8"/>
  <c r="J19" i="8"/>
  <c r="P59" i="8"/>
  <c r="T59" i="8"/>
  <c r="N59" i="8"/>
  <c r="M59" i="8"/>
  <c r="L59" i="8"/>
  <c r="R59" i="8"/>
  <c r="J59" i="8"/>
  <c r="T118" i="8"/>
  <c r="P118" i="8"/>
  <c r="N118" i="8"/>
  <c r="R118" i="8"/>
  <c r="L118" i="8"/>
  <c r="J118" i="8"/>
  <c r="M118" i="8"/>
  <c r="P87" i="8"/>
  <c r="T87" i="8"/>
  <c r="M87" i="8"/>
  <c r="N87" i="8"/>
  <c r="R87" i="8"/>
  <c r="J87" i="8"/>
  <c r="L87" i="8"/>
  <c r="T27" i="8"/>
  <c r="N27" i="8"/>
  <c r="P27" i="8"/>
  <c r="M27" i="8"/>
  <c r="L27" i="8"/>
  <c r="R27" i="8"/>
  <c r="J27" i="8"/>
  <c r="P107" i="8"/>
  <c r="T107" i="8"/>
  <c r="N107" i="8"/>
  <c r="M107" i="8"/>
  <c r="L107" i="8"/>
  <c r="R107" i="8"/>
  <c r="J107" i="8"/>
  <c r="T15" i="8"/>
  <c r="N15" i="8"/>
  <c r="M15" i="8"/>
  <c r="P15" i="8"/>
  <c r="R15" i="8"/>
  <c r="L15" i="8"/>
  <c r="J15" i="8"/>
  <c r="P79" i="8"/>
  <c r="T79" i="8"/>
  <c r="N79" i="8"/>
  <c r="M79" i="8"/>
  <c r="R79" i="8"/>
  <c r="J79" i="8"/>
  <c r="L79" i="8"/>
  <c r="T16" i="8"/>
  <c r="P16" i="8"/>
  <c r="R16" i="8"/>
  <c r="J16" i="8"/>
  <c r="L16" i="8"/>
  <c r="M16" i="8"/>
  <c r="N16" i="8"/>
  <c r="T32" i="8"/>
  <c r="L32" i="8"/>
  <c r="P32" i="8"/>
  <c r="R32" i="8"/>
  <c r="N32" i="8"/>
  <c r="J32" i="8"/>
  <c r="M32" i="8"/>
  <c r="N48" i="8"/>
  <c r="T48" i="8"/>
  <c r="L48" i="8"/>
  <c r="R48" i="8"/>
  <c r="P48" i="8"/>
  <c r="J48" i="8"/>
  <c r="M48" i="8"/>
  <c r="N64" i="8"/>
  <c r="T64" i="8"/>
  <c r="L64" i="8"/>
  <c r="P64" i="8"/>
  <c r="R64" i="8"/>
  <c r="M64" i="8"/>
  <c r="J64" i="8"/>
  <c r="N80" i="8"/>
  <c r="T80" i="8"/>
  <c r="L80" i="8"/>
  <c r="P80" i="8"/>
  <c r="R80" i="8"/>
  <c r="M80" i="8"/>
  <c r="J80" i="8"/>
  <c r="N96" i="8"/>
  <c r="T96" i="8"/>
  <c r="L96" i="8"/>
  <c r="P96" i="8"/>
  <c r="R96" i="8"/>
  <c r="M96" i="8"/>
  <c r="J96" i="8"/>
  <c r="T114" i="8"/>
  <c r="P114" i="8"/>
  <c r="R114" i="8"/>
  <c r="L114" i="8"/>
  <c r="N114" i="8"/>
  <c r="M114" i="8"/>
  <c r="J114" i="8"/>
  <c r="P25" i="8"/>
  <c r="M25" i="8"/>
  <c r="T25" i="8"/>
  <c r="N25" i="8"/>
  <c r="J25" i="8"/>
  <c r="R25" i="8"/>
  <c r="L25" i="8"/>
  <c r="P69" i="8"/>
  <c r="M69" i="8"/>
  <c r="N69" i="8"/>
  <c r="T69" i="8"/>
  <c r="L69" i="8"/>
  <c r="J69" i="8"/>
  <c r="R69" i="8"/>
  <c r="P105" i="8"/>
  <c r="M105" i="8"/>
  <c r="T105" i="8"/>
  <c r="N105" i="8"/>
  <c r="J105" i="8"/>
  <c r="R105" i="8"/>
  <c r="L105" i="8"/>
  <c r="T126" i="8"/>
  <c r="P126" i="8"/>
  <c r="R126" i="8"/>
  <c r="N126" i="8"/>
  <c r="L126" i="8"/>
  <c r="J126" i="8"/>
  <c r="M126" i="8"/>
  <c r="P37" i="8"/>
  <c r="M37" i="8"/>
  <c r="N37" i="8"/>
  <c r="T37" i="8"/>
  <c r="L37" i="8"/>
  <c r="J37" i="8"/>
  <c r="R37" i="8"/>
  <c r="P65" i="8"/>
  <c r="T65" i="8"/>
  <c r="N65" i="8"/>
  <c r="M65" i="8"/>
  <c r="J65" i="8"/>
  <c r="L65" i="8"/>
  <c r="R65" i="8"/>
  <c r="P93" i="8"/>
  <c r="M93" i="8"/>
  <c r="T93" i="8"/>
  <c r="N93" i="8"/>
  <c r="L93" i="8"/>
  <c r="J93" i="8"/>
  <c r="R93" i="8"/>
  <c r="T26" i="8"/>
  <c r="R26" i="8"/>
  <c r="N26" i="8"/>
  <c r="L26" i="8"/>
  <c r="P26" i="8"/>
  <c r="M26" i="8"/>
  <c r="J26" i="8"/>
  <c r="T42" i="8"/>
  <c r="R42" i="8"/>
  <c r="N42" i="8"/>
  <c r="L42" i="8"/>
  <c r="P42" i="8"/>
  <c r="M42" i="8"/>
  <c r="J42" i="8"/>
  <c r="T58" i="8"/>
  <c r="P58" i="8"/>
  <c r="R58" i="8"/>
  <c r="N58" i="8"/>
  <c r="L58" i="8"/>
  <c r="M58" i="8"/>
  <c r="J58" i="8"/>
  <c r="T74" i="8"/>
  <c r="P74" i="8"/>
  <c r="R74" i="8"/>
  <c r="N74" i="8"/>
  <c r="L74" i="8"/>
  <c r="M74" i="8"/>
  <c r="J74" i="8"/>
  <c r="T90" i="8"/>
  <c r="P90" i="8"/>
  <c r="R90" i="8"/>
  <c r="N90" i="8"/>
  <c r="L90" i="8"/>
  <c r="M90" i="8"/>
  <c r="J90" i="8"/>
  <c r="T106" i="8"/>
  <c r="P106" i="8"/>
  <c r="R106" i="8"/>
  <c r="N106" i="8"/>
  <c r="L106" i="8"/>
  <c r="M106" i="8"/>
  <c r="J106" i="8"/>
  <c r="P127" i="8"/>
  <c r="T127" i="8"/>
  <c r="N127" i="8"/>
  <c r="M127" i="8"/>
  <c r="R127" i="8"/>
  <c r="J127" i="8"/>
  <c r="L127" i="8"/>
  <c r="N120" i="8"/>
  <c r="T120" i="8"/>
  <c r="L120" i="8"/>
  <c r="R120" i="8"/>
  <c r="P120" i="8"/>
  <c r="J120" i="8"/>
  <c r="M120" i="8"/>
  <c r="T13" i="8"/>
  <c r="P13" i="8"/>
  <c r="AX34" i="5"/>
  <c r="L13" i="8"/>
  <c r="N13" i="8"/>
  <c r="M13" i="8"/>
  <c r="J13" i="8"/>
  <c r="AU13" i="4"/>
  <c r="AT13" i="4"/>
  <c r="AS13" i="4"/>
  <c r="AR13" i="4"/>
  <c r="AV13" i="4"/>
  <c r="AQ13" i="4"/>
  <c r="BF32" i="5"/>
  <c r="BF37" i="5"/>
  <c r="BF36" i="5"/>
  <c r="BG32" i="5"/>
  <c r="BQ33" i="5"/>
  <c r="BG34" i="5"/>
  <c r="BA35" i="5"/>
  <c r="BA32" i="5"/>
  <c r="BA42" i="5"/>
  <c r="BX35" i="5"/>
  <c r="BC42" i="5"/>
  <c r="BG39" i="5"/>
  <c r="BF34" i="5"/>
  <c r="BF42" i="5"/>
  <c r="BF38" i="5"/>
  <c r="BC33" i="5"/>
  <c r="BP35" i="5"/>
  <c r="BG35" i="5"/>
  <c r="BF40" i="5"/>
  <c r="BF39" i="5"/>
  <c r="BC36" i="5"/>
  <c r="BG43" i="5"/>
  <c r="BG41" i="5"/>
  <c r="BF33" i="5"/>
  <c r="BF41" i="5"/>
  <c r="BF43" i="5"/>
  <c r="BW43" i="5"/>
  <c r="BX38" i="5"/>
  <c r="BX33" i="5"/>
  <c r="BX41" i="5"/>
  <c r="BX34" i="5"/>
  <c r="BX37" i="5"/>
  <c r="BX43" i="5"/>
  <c r="BX32" i="5"/>
  <c r="BX39" i="5"/>
  <c r="BX36" i="5"/>
  <c r="BX40" i="5"/>
  <c r="BC40" i="5"/>
  <c r="BC39" i="5"/>
  <c r="BC43" i="5"/>
  <c r="BP37" i="5"/>
  <c r="BP40" i="5"/>
  <c r="BQ42" i="5"/>
  <c r="BW35" i="5"/>
  <c r="BQ38" i="5"/>
  <c r="BW40" i="5"/>
  <c r="BY41" i="5"/>
  <c r="BT37" i="5"/>
  <c r="BN34" i="5"/>
  <c r="BE33" i="5"/>
  <c r="BD35" i="5"/>
  <c r="BB42" i="5"/>
  <c r="BN43" i="5"/>
  <c r="BY33" i="5"/>
  <c r="BE36" i="5"/>
  <c r="BT38" i="5"/>
  <c r="BD33" i="5"/>
  <c r="BB34" i="5"/>
  <c r="BY32" i="5"/>
  <c r="BT42" i="5"/>
  <c r="BD34" i="5"/>
  <c r="BB38" i="5"/>
  <c r="BN40" i="5"/>
  <c r="BE40" i="5"/>
  <c r="BT41" i="5"/>
  <c r="BT35" i="5"/>
  <c r="BT34" i="5"/>
  <c r="BD40" i="5"/>
  <c r="BD41" i="5"/>
  <c r="BD36" i="5"/>
  <c r="BB33" i="5"/>
  <c r="BB39" i="5"/>
  <c r="BB43" i="5"/>
  <c r="BN41" i="5"/>
  <c r="BN42" i="5"/>
  <c r="BN36" i="5"/>
  <c r="BY34" i="5"/>
  <c r="BY42" i="5"/>
  <c r="BY38" i="5"/>
  <c r="BE32" i="5"/>
  <c r="BE41" i="5"/>
  <c r="BE37" i="5"/>
  <c r="BT43" i="5"/>
  <c r="BT32" i="5"/>
  <c r="BT33" i="5"/>
  <c r="BD38" i="5"/>
  <c r="BD43" i="5"/>
  <c r="BD39" i="5"/>
  <c r="BB35" i="5"/>
  <c r="BB36" i="5"/>
  <c r="BB37" i="5"/>
  <c r="BN32" i="5"/>
  <c r="BN37" i="5"/>
  <c r="BN38" i="5"/>
  <c r="BY35" i="5"/>
  <c r="BY40" i="5"/>
  <c r="BY43" i="5"/>
  <c r="BE39" i="5"/>
  <c r="BE43" i="5"/>
  <c r="BE34" i="5"/>
  <c r="BT36" i="5"/>
  <c r="BT40" i="5"/>
  <c r="BD32" i="5"/>
  <c r="BD42" i="5"/>
  <c r="BB32" i="5"/>
  <c r="BB41" i="5"/>
  <c r="AZ43" i="5"/>
  <c r="BN33" i="5"/>
  <c r="BN35" i="5"/>
  <c r="BY39" i="5"/>
  <c r="BY36" i="5"/>
  <c r="BE38" i="5"/>
  <c r="BE35" i="5"/>
  <c r="BQ41" i="5"/>
  <c r="BQ39" i="5"/>
  <c r="BQ34" i="5"/>
  <c r="BW37" i="5"/>
  <c r="BW39" i="5"/>
  <c r="BW32" i="5"/>
  <c r="BQ40" i="5"/>
  <c r="BQ36" i="5"/>
  <c r="BQ43" i="5"/>
  <c r="BW36" i="5"/>
  <c r="BW41" i="5"/>
  <c r="BW33" i="5"/>
  <c r="BQ37" i="5"/>
  <c r="BQ35" i="5"/>
  <c r="BW38" i="5"/>
  <c r="BW42" i="5"/>
  <c r="BP42" i="5"/>
  <c r="BA41" i="5"/>
  <c r="BA36" i="5"/>
  <c r="BP33" i="5"/>
  <c r="BP39" i="5"/>
  <c r="BA39" i="5"/>
  <c r="BS36" i="5"/>
  <c r="BV39" i="5"/>
  <c r="BC38" i="5"/>
  <c r="BC34" i="5"/>
  <c r="BC41" i="5"/>
  <c r="BP32" i="5"/>
  <c r="BP36" i="5"/>
  <c r="BP41" i="5"/>
  <c r="BG33" i="5"/>
  <c r="BG37" i="5"/>
  <c r="BG36" i="5"/>
  <c r="BA34" i="5"/>
  <c r="BA37" i="5"/>
  <c r="BA43" i="5"/>
  <c r="CA35" i="5"/>
  <c r="BC37" i="5"/>
  <c r="BC32" i="5"/>
  <c r="BP34" i="5"/>
  <c r="BP38" i="5"/>
  <c r="BG42" i="5"/>
  <c r="BG40" i="5"/>
  <c r="BA33" i="5"/>
  <c r="BA38" i="5"/>
  <c r="BV33" i="5"/>
  <c r="BS38" i="5"/>
  <c r="CA32" i="5"/>
  <c r="BV36" i="5"/>
  <c r="BS34" i="5"/>
  <c r="CA41" i="5"/>
  <c r="BV34" i="5"/>
  <c r="BV42" i="5"/>
  <c r="BV41" i="5"/>
  <c r="BS32" i="5"/>
  <c r="BS39" i="5"/>
  <c r="BS42" i="5"/>
  <c r="CA43" i="5"/>
  <c r="CA38" i="5"/>
  <c r="CA34" i="5"/>
  <c r="BV37" i="5"/>
  <c r="BV32" i="5"/>
  <c r="BV35" i="5"/>
  <c r="BS43" i="5"/>
  <c r="BS37" i="5"/>
  <c r="BS33" i="5"/>
  <c r="CA40" i="5"/>
  <c r="CA39" i="5"/>
  <c r="CA42" i="5"/>
  <c r="BV38" i="5"/>
  <c r="BV40" i="5"/>
  <c r="BS35" i="5"/>
  <c r="BS40" i="5"/>
  <c r="CA36" i="5"/>
  <c r="CA37" i="5"/>
  <c r="BR34" i="5"/>
  <c r="BR37" i="5"/>
  <c r="BR42" i="5"/>
  <c r="BR32" i="5"/>
  <c r="BR38" i="5"/>
  <c r="BR41" i="5"/>
  <c r="BR35" i="5"/>
  <c r="BR43" i="5"/>
  <c r="BR33" i="5"/>
  <c r="BR36" i="5"/>
  <c r="BR40" i="5"/>
  <c r="BR39" i="5"/>
  <c r="BU36" i="5"/>
  <c r="BU43" i="5"/>
  <c r="BU35" i="5"/>
  <c r="BU41" i="5"/>
  <c r="BU33" i="5"/>
  <c r="BU40" i="5"/>
  <c r="BU32" i="5"/>
  <c r="BU34" i="5"/>
  <c r="BU39" i="5"/>
  <c r="BU42" i="5"/>
  <c r="BU38" i="5"/>
  <c r="BU37" i="5"/>
  <c r="BL39" i="5"/>
  <c r="BL32" i="5"/>
  <c r="BL38" i="5"/>
  <c r="BL35" i="5"/>
  <c r="BL33" i="5"/>
  <c r="BL41" i="5"/>
  <c r="BL40" i="5"/>
  <c r="BL34" i="5"/>
  <c r="BL37" i="5"/>
  <c r="BL43" i="5"/>
  <c r="BL42" i="5"/>
  <c r="BL36" i="5"/>
  <c r="BH39" i="5"/>
  <c r="BH33" i="5"/>
  <c r="BH35" i="5"/>
  <c r="BH34" i="5"/>
  <c r="BH32" i="5"/>
  <c r="BH42" i="5"/>
  <c r="BH43" i="5"/>
  <c r="BH41" i="5"/>
  <c r="BH40" i="5"/>
  <c r="BH37" i="5"/>
  <c r="BH38" i="5"/>
  <c r="BH36" i="5"/>
  <c r="BO37" i="5"/>
  <c r="BO35" i="5"/>
  <c r="BO42" i="5"/>
  <c r="BO38" i="5"/>
  <c r="BO32" i="5"/>
  <c r="BO33" i="5"/>
  <c r="BO34" i="5"/>
  <c r="BO40" i="5"/>
  <c r="BO36" i="5"/>
  <c r="BO43" i="5"/>
  <c r="BO41" i="5"/>
  <c r="BO39" i="5"/>
  <c r="BJ37" i="5"/>
  <c r="BJ35" i="5"/>
  <c r="BJ34" i="5"/>
  <c r="BJ36" i="5"/>
  <c r="BJ33" i="5"/>
  <c r="BJ41" i="5"/>
  <c r="BJ40" i="5"/>
  <c r="BJ43" i="5"/>
  <c r="BJ42" i="5"/>
  <c r="BJ39" i="5"/>
  <c r="BJ32" i="5"/>
  <c r="BJ38" i="5"/>
  <c r="CB42" i="5"/>
  <c r="CB41" i="5"/>
  <c r="CB38" i="5"/>
  <c r="CB39" i="5"/>
  <c r="CB36" i="5"/>
  <c r="CB40" i="5"/>
  <c r="CB37" i="5"/>
  <c r="CB43" i="5"/>
  <c r="CB34" i="5"/>
  <c r="CB35" i="5"/>
  <c r="CB32" i="5"/>
  <c r="CB33" i="5"/>
  <c r="BI43" i="5"/>
  <c r="BI42" i="5"/>
  <c r="BI41" i="5"/>
  <c r="BI38" i="5"/>
  <c r="BI37" i="5"/>
  <c r="BI36" i="5"/>
  <c r="BI35" i="5"/>
  <c r="BI39" i="5"/>
  <c r="BI33" i="5"/>
  <c r="BI40" i="5"/>
  <c r="BI34" i="5"/>
  <c r="BI32" i="5"/>
  <c r="BK36" i="5"/>
  <c r="BK43" i="5"/>
  <c r="BK35" i="5"/>
  <c r="BK41" i="5"/>
  <c r="BK33" i="5"/>
  <c r="BK40" i="5"/>
  <c r="BK32" i="5"/>
  <c r="BK42" i="5"/>
  <c r="BK39" i="5"/>
  <c r="BK38" i="5"/>
  <c r="BK37" i="5"/>
  <c r="BK34" i="5"/>
  <c r="BM37" i="5"/>
  <c r="BM36" i="5"/>
  <c r="BM42" i="5"/>
  <c r="BM34" i="5"/>
  <c r="BM41" i="5"/>
  <c r="BM33" i="5"/>
  <c r="BM35" i="5"/>
  <c r="BM40" i="5"/>
  <c r="BM32" i="5"/>
  <c r="BM43" i="5"/>
  <c r="BM38" i="5"/>
  <c r="BM39" i="5"/>
  <c r="AX43" i="5"/>
  <c r="BZ42" i="5"/>
  <c r="BZ38" i="5"/>
  <c r="BZ36" i="5"/>
  <c r="BZ32" i="5"/>
  <c r="BZ40" i="5"/>
  <c r="BZ43" i="5"/>
  <c r="BZ41" i="5"/>
  <c r="BZ35" i="5"/>
  <c r="BZ33" i="5"/>
  <c r="BZ39" i="5"/>
  <c r="BZ37" i="5"/>
  <c r="BZ34" i="5"/>
  <c r="AY43" i="5"/>
  <c r="AY36" i="5"/>
  <c r="AN13" i="4"/>
  <c r="AA8" i="5"/>
  <c r="D14" i="5"/>
  <c r="AK120" i="8" l="1"/>
  <c r="AK127" i="8"/>
  <c r="AK126" i="8"/>
  <c r="AK118" i="8"/>
  <c r="AK109" i="8"/>
  <c r="AK60" i="8"/>
  <c r="AK63" i="8"/>
  <c r="AK61" i="8"/>
  <c r="AK128" i="8"/>
  <c r="AK112" i="8"/>
  <c r="AK117" i="8"/>
  <c r="AK125" i="8"/>
  <c r="AK36" i="8"/>
  <c r="AK20" i="8"/>
  <c r="AK43" i="8"/>
  <c r="AK123" i="8"/>
  <c r="AK51" i="8"/>
  <c r="AK22" i="8"/>
  <c r="AK32" i="8"/>
  <c r="AK54" i="8"/>
  <c r="AK38" i="8"/>
  <c r="AK44" i="8"/>
  <c r="AK28" i="8"/>
  <c r="AK55" i="8"/>
  <c r="AK53" i="8"/>
  <c r="AK29" i="8"/>
  <c r="AK40" i="8"/>
  <c r="AK24" i="8"/>
  <c r="AK47" i="8"/>
  <c r="AK39" i="8"/>
  <c r="AK37" i="8"/>
  <c r="AK48" i="8"/>
  <c r="AK93" i="8"/>
  <c r="AK69" i="8"/>
  <c r="AK70" i="8"/>
  <c r="AK85" i="8"/>
  <c r="AK76" i="8"/>
  <c r="AK79" i="8"/>
  <c r="AK87" i="8"/>
  <c r="AK86" i="8"/>
  <c r="AK92" i="8"/>
  <c r="AK77" i="8"/>
  <c r="AK102" i="8"/>
  <c r="AK103" i="8"/>
  <c r="AK104" i="8"/>
  <c r="AK71" i="8"/>
  <c r="AK108" i="8"/>
  <c r="AK111" i="8"/>
  <c r="AK94" i="8"/>
  <c r="AK78" i="8"/>
  <c r="AK62" i="8"/>
  <c r="AK46" i="8"/>
  <c r="AK30" i="8"/>
  <c r="AK101" i="8"/>
  <c r="AK45" i="8"/>
  <c r="AK21" i="8"/>
  <c r="AK110" i="8"/>
  <c r="AK106" i="8"/>
  <c r="AK90" i="8"/>
  <c r="AK74" i="8"/>
  <c r="AK58" i="8"/>
  <c r="AK42" i="8"/>
  <c r="AK26" i="8"/>
  <c r="AK114" i="8"/>
  <c r="AK96" i="8"/>
  <c r="AK80" i="8"/>
  <c r="AK64" i="8"/>
  <c r="AK15" i="8"/>
  <c r="AK107" i="8"/>
  <c r="AK27" i="8"/>
  <c r="AK59" i="8"/>
  <c r="AK19" i="8"/>
  <c r="AK116" i="8"/>
  <c r="AK122" i="8"/>
  <c r="AK130" i="8"/>
  <c r="AK91" i="8"/>
  <c r="AK67" i="8"/>
  <c r="AK99" i="8"/>
  <c r="AK98" i="8"/>
  <c r="AK82" i="8"/>
  <c r="AK66" i="8"/>
  <c r="AK50" i="8"/>
  <c r="AK34" i="8"/>
  <c r="AK18" i="8"/>
  <c r="AK14" i="8"/>
  <c r="AK115" i="8"/>
  <c r="AK88" i="8"/>
  <c r="AK72" i="8"/>
  <c r="AK56" i="8"/>
  <c r="AK75" i="8"/>
  <c r="AK35" i="8"/>
  <c r="AK83" i="8"/>
  <c r="AK124" i="8"/>
  <c r="AK119" i="8"/>
  <c r="AK100" i="8"/>
  <c r="AK84" i="8"/>
  <c r="AK68" i="8"/>
  <c r="AK52" i="8"/>
  <c r="AK95" i="8"/>
  <c r="AK31" i="8"/>
  <c r="AK23" i="8"/>
  <c r="AK65" i="8"/>
  <c r="AK105" i="8"/>
  <c r="AK25" i="8"/>
  <c r="AK57" i="8"/>
  <c r="AK33" i="8"/>
  <c r="AK121" i="8"/>
  <c r="AK97" i="8"/>
  <c r="AK17" i="8"/>
  <c r="AK89" i="8"/>
  <c r="AK49" i="8"/>
  <c r="AK113" i="8"/>
  <c r="AK73" i="8"/>
  <c r="AK81" i="8"/>
  <c r="AK41" i="8"/>
  <c r="AK129" i="8"/>
  <c r="AK16" i="8"/>
  <c r="AX39" i="5"/>
  <c r="AX36" i="5"/>
  <c r="AX40" i="5"/>
  <c r="AX41" i="5"/>
  <c r="AY35" i="5"/>
  <c r="AX38" i="5"/>
  <c r="AX32" i="5"/>
  <c r="AX33" i="5"/>
  <c r="AX35" i="5"/>
  <c r="AX42" i="5"/>
  <c r="AX37" i="5"/>
  <c r="AY33" i="5"/>
  <c r="AY40" i="5"/>
  <c r="AY42" i="5"/>
  <c r="AY38" i="5"/>
  <c r="AY32" i="5"/>
  <c r="AY34" i="5"/>
  <c r="AY41" i="5"/>
  <c r="AY39" i="5"/>
  <c r="AY37" i="5"/>
  <c r="AZ35" i="5"/>
  <c r="AZ34" i="5"/>
  <c r="AZ39" i="5"/>
  <c r="AZ42" i="5"/>
  <c r="AZ40" i="5"/>
  <c r="AZ38" i="5"/>
  <c r="AZ32" i="5"/>
  <c r="AZ41" i="5"/>
  <c r="AZ33" i="5"/>
  <c r="AZ36" i="5"/>
  <c r="AZ37" i="5"/>
  <c r="R13" i="8"/>
  <c r="BO15" i="5"/>
  <c r="BZ15" i="5"/>
  <c r="BJ15" i="5"/>
  <c r="BL15" i="5"/>
  <c r="BH14" i="5"/>
  <c r="BZ14" i="5"/>
  <c r="BY14" i="5"/>
  <c r="BD14" i="5"/>
  <c r="BE14" i="5"/>
  <c r="AZ14" i="5"/>
  <c r="BV14" i="5"/>
  <c r="CA14" i="5"/>
  <c r="BN14" i="5"/>
  <c r="BS14" i="5"/>
  <c r="BX14" i="5"/>
  <c r="BB14" i="5"/>
  <c r="BQ14" i="5"/>
  <c r="BC14" i="5"/>
  <c r="BW14" i="5"/>
  <c r="BF14" i="5"/>
  <c r="BA14" i="5"/>
  <c r="BG14" i="5"/>
  <c r="BP14" i="5"/>
  <c r="BT14" i="5"/>
  <c r="BL14" i="5"/>
  <c r="BO14" i="5"/>
  <c r="BU14" i="5"/>
  <c r="BR14" i="5"/>
  <c r="BM14" i="5"/>
  <c r="BK14" i="5"/>
  <c r="AX14" i="5"/>
  <c r="BJ14" i="5"/>
  <c r="AY14" i="5"/>
  <c r="BI14" i="5"/>
  <c r="CB14" i="5"/>
  <c r="BH15" i="5"/>
  <c r="AY15" i="5"/>
  <c r="BR15" i="5"/>
  <c r="BK15" i="5"/>
  <c r="BI15" i="5"/>
  <c r="BE15" i="5"/>
  <c r="AZ15" i="5"/>
  <c r="BQ15" i="5"/>
  <c r="BV15" i="5"/>
  <c r="BF15" i="5"/>
  <c r="BT15" i="5"/>
  <c r="CA15" i="5"/>
  <c r="BN15" i="5"/>
  <c r="BG15" i="5"/>
  <c r="BW15" i="5"/>
  <c r="BD15" i="5"/>
  <c r="BX15" i="5"/>
  <c r="BB15" i="5"/>
  <c r="BP15" i="5"/>
  <c r="BC15" i="5"/>
  <c r="BY15" i="5"/>
  <c r="BA15" i="5"/>
  <c r="BS15" i="5"/>
  <c r="AX15" i="5"/>
  <c r="BM15" i="5"/>
  <c r="CB15" i="5"/>
  <c r="BU15" i="5"/>
  <c r="CC43" i="5"/>
  <c r="N43" i="5" s="1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E14" i="5"/>
  <c r="CC36" i="5" l="1"/>
  <c r="N36" i="5" s="1"/>
  <c r="CC35" i="5"/>
  <c r="N35" i="5" s="1"/>
  <c r="CC42" i="5"/>
  <c r="N42" i="5" s="1"/>
  <c r="CC41" i="5"/>
  <c r="N41" i="5" s="1"/>
  <c r="CC37" i="5"/>
  <c r="N37" i="5" s="1"/>
  <c r="CC33" i="5"/>
  <c r="N33" i="5" s="1"/>
  <c r="CC32" i="5"/>
  <c r="N32" i="5" s="1"/>
  <c r="CC38" i="5"/>
  <c r="N38" i="5" s="1"/>
  <c r="CC40" i="5"/>
  <c r="N40" i="5" s="1"/>
  <c r="CC39" i="5"/>
  <c r="N39" i="5" s="1"/>
  <c r="CC34" i="5"/>
  <c r="N34" i="5" s="1"/>
  <c r="AK13" i="8"/>
  <c r="CC15" i="5"/>
  <c r="N15" i="5" s="1"/>
  <c r="CC14" i="5"/>
  <c r="N14" i="5" s="1"/>
  <c r="E16" i="5"/>
  <c r="BF16" i="5"/>
  <c r="BY16" i="5"/>
  <c r="BN16" i="5"/>
  <c r="AZ16" i="5"/>
  <c r="BG16" i="5"/>
  <c r="BV16" i="5"/>
  <c r="CA16" i="5"/>
  <c r="BB16" i="5"/>
  <c r="BP16" i="5"/>
  <c r="BX16" i="5"/>
  <c r="BQ16" i="5"/>
  <c r="BE16" i="5"/>
  <c r="BD16" i="5"/>
  <c r="BW16" i="5"/>
  <c r="BA16" i="5"/>
  <c r="BS16" i="5"/>
  <c r="BT16" i="5"/>
  <c r="BC16" i="5"/>
  <c r="BM16" i="5"/>
  <c r="BR16" i="5"/>
  <c r="BU16" i="5"/>
  <c r="AX16" i="5"/>
  <c r="CB16" i="5"/>
  <c r="BI16" i="5"/>
  <c r="BL16" i="5"/>
  <c r="BJ16" i="5"/>
  <c r="BZ16" i="5"/>
  <c r="AY16" i="5"/>
  <c r="BH16" i="5"/>
  <c r="BO16" i="5"/>
  <c r="BK16" i="5"/>
  <c r="BD17" i="5"/>
  <c r="BP17" i="5"/>
  <c r="BC17" i="5"/>
  <c r="BQ17" i="5"/>
  <c r="BS17" i="5"/>
  <c r="BX17" i="5"/>
  <c r="BF17" i="5"/>
  <c r="BA17" i="5"/>
  <c r="BG17" i="5"/>
  <c r="BV17" i="5"/>
  <c r="BY17" i="5"/>
  <c r="BB17" i="5"/>
  <c r="BW17" i="5"/>
  <c r="CA17" i="5"/>
  <c r="BE17" i="5"/>
  <c r="BN17" i="5"/>
  <c r="AZ17" i="5"/>
  <c r="BT17" i="5"/>
  <c r="CB17" i="5"/>
  <c r="AX17" i="5"/>
  <c r="BZ17" i="5"/>
  <c r="BH17" i="5"/>
  <c r="BM17" i="5"/>
  <c r="AY17" i="5"/>
  <c r="BO17" i="5"/>
  <c r="BL17" i="5"/>
  <c r="BI17" i="5"/>
  <c r="BR17" i="5"/>
  <c r="BU17" i="5"/>
  <c r="BK17" i="5"/>
  <c r="BJ17" i="5"/>
  <c r="BW18" i="5"/>
  <c r="BY18" i="5"/>
  <c r="BB18" i="5"/>
  <c r="BQ18" i="5"/>
  <c r="BS18" i="5"/>
  <c r="BV18" i="5"/>
  <c r="BE18" i="5"/>
  <c r="BF18" i="5"/>
  <c r="BN18" i="5"/>
  <c r="CA18" i="5"/>
  <c r="AZ18" i="5"/>
  <c r="BG18" i="5"/>
  <c r="BA18" i="5"/>
  <c r="BD18" i="5"/>
  <c r="BX18" i="5"/>
  <c r="BC18" i="5"/>
  <c r="BP18" i="5"/>
  <c r="BT18" i="5"/>
  <c r="BR18" i="5"/>
  <c r="CB18" i="5"/>
  <c r="BH18" i="5"/>
  <c r="BU18" i="5"/>
  <c r="BL18" i="5"/>
  <c r="BK18" i="5"/>
  <c r="BZ18" i="5"/>
  <c r="BJ18" i="5"/>
  <c r="AX18" i="5"/>
  <c r="AY18" i="5"/>
  <c r="BO18" i="5"/>
  <c r="BI18" i="5"/>
  <c r="BM18" i="5"/>
  <c r="BE26" i="5"/>
  <c r="AZ26" i="5"/>
  <c r="BY26" i="5"/>
  <c r="BD26" i="5"/>
  <c r="BQ26" i="5"/>
  <c r="BT26" i="5"/>
  <c r="BV26" i="5"/>
  <c r="BB26" i="5"/>
  <c r="BF26" i="5"/>
  <c r="BG26" i="5"/>
  <c r="BW26" i="5"/>
  <c r="BN26" i="5"/>
  <c r="BA26" i="5"/>
  <c r="BC26" i="5"/>
  <c r="CA26" i="5"/>
  <c r="BS26" i="5"/>
  <c r="BP26" i="5"/>
  <c r="BX26" i="5"/>
  <c r="BK26" i="5"/>
  <c r="BM26" i="5"/>
  <c r="CB26" i="5"/>
  <c r="BJ26" i="5"/>
  <c r="BI26" i="5"/>
  <c r="BZ26" i="5"/>
  <c r="BL26" i="5"/>
  <c r="BO26" i="5"/>
  <c r="AX26" i="5"/>
  <c r="AY26" i="5"/>
  <c r="BH26" i="5"/>
  <c r="BR26" i="5"/>
  <c r="BU26" i="5"/>
  <c r="BF25" i="5"/>
  <c r="BT25" i="5"/>
  <c r="BY25" i="5"/>
  <c r="AZ25" i="5"/>
  <c r="BE25" i="5"/>
  <c r="BA25" i="5"/>
  <c r="BD25" i="5"/>
  <c r="CA25" i="5"/>
  <c r="BB25" i="5"/>
  <c r="BQ25" i="5"/>
  <c r="BV25" i="5"/>
  <c r="BN25" i="5"/>
  <c r="BW25" i="5"/>
  <c r="BS25" i="5"/>
  <c r="BX25" i="5"/>
  <c r="BG25" i="5"/>
  <c r="BP25" i="5"/>
  <c r="BC25" i="5"/>
  <c r="BZ25" i="5"/>
  <c r="BK25" i="5"/>
  <c r="BR25" i="5"/>
  <c r="BU25" i="5"/>
  <c r="AY25" i="5"/>
  <c r="CB25" i="5"/>
  <c r="BO25" i="5"/>
  <c r="BJ25" i="5"/>
  <c r="AX25" i="5"/>
  <c r="BL25" i="5"/>
  <c r="BH25" i="5"/>
  <c r="BI25" i="5"/>
  <c r="BM25" i="5"/>
  <c r="BC19" i="5"/>
  <c r="BP19" i="5"/>
  <c r="CA19" i="5"/>
  <c r="BW19" i="5"/>
  <c r="AZ19" i="5"/>
  <c r="BQ19" i="5"/>
  <c r="BV19" i="5"/>
  <c r="BX19" i="5"/>
  <c r="BY19" i="5"/>
  <c r="BF19" i="5"/>
  <c r="BA19" i="5"/>
  <c r="BN19" i="5"/>
  <c r="BD19" i="5"/>
  <c r="BE19" i="5"/>
  <c r="BB19" i="5"/>
  <c r="BS19" i="5"/>
  <c r="BG19" i="5"/>
  <c r="BT19" i="5"/>
  <c r="BI19" i="5"/>
  <c r="AX19" i="5"/>
  <c r="BZ19" i="5"/>
  <c r="BJ19" i="5"/>
  <c r="BR19" i="5"/>
  <c r="BO19" i="5"/>
  <c r="AY19" i="5"/>
  <c r="BK19" i="5"/>
  <c r="BL19" i="5"/>
  <c r="BH19" i="5"/>
  <c r="CB19" i="5"/>
  <c r="BM19" i="5"/>
  <c r="BU19" i="5"/>
  <c r="BW27" i="5"/>
  <c r="BC27" i="5"/>
  <c r="BQ27" i="5"/>
  <c r="BF27" i="5"/>
  <c r="BY27" i="5"/>
  <c r="BN27" i="5"/>
  <c r="AZ27" i="5"/>
  <c r="CA27" i="5"/>
  <c r="BA27" i="5"/>
  <c r="BE27" i="5"/>
  <c r="BV27" i="5"/>
  <c r="BD27" i="5"/>
  <c r="BG27" i="5"/>
  <c r="BT27" i="5"/>
  <c r="BB27" i="5"/>
  <c r="BS27" i="5"/>
  <c r="BX27" i="5"/>
  <c r="BP27" i="5"/>
  <c r="BJ27" i="5"/>
  <c r="BI27" i="5"/>
  <c r="AY27" i="5"/>
  <c r="BU27" i="5"/>
  <c r="BR27" i="5"/>
  <c r="BH27" i="5"/>
  <c r="CB27" i="5"/>
  <c r="BL27" i="5"/>
  <c r="BO27" i="5"/>
  <c r="BK27" i="5"/>
  <c r="BM27" i="5"/>
  <c r="AX27" i="5"/>
  <c r="BZ27" i="5"/>
  <c r="E20" i="5"/>
  <c r="BA20" i="5"/>
  <c r="BS20" i="5"/>
  <c r="BX20" i="5"/>
  <c r="BC20" i="5"/>
  <c r="BG20" i="5"/>
  <c r="BV20" i="5"/>
  <c r="BE20" i="5"/>
  <c r="BY20" i="5"/>
  <c r="AZ20" i="5"/>
  <c r="CA20" i="5"/>
  <c r="BB20" i="5"/>
  <c r="BN20" i="5"/>
  <c r="BD20" i="5"/>
  <c r="BF20" i="5"/>
  <c r="BQ20" i="5"/>
  <c r="BP20" i="5"/>
  <c r="BW20" i="5"/>
  <c r="BT20" i="5"/>
  <c r="BO20" i="5"/>
  <c r="BJ20" i="5"/>
  <c r="BZ20" i="5"/>
  <c r="BI20" i="5"/>
  <c r="BH20" i="5"/>
  <c r="AX20" i="5"/>
  <c r="AY20" i="5"/>
  <c r="BK20" i="5"/>
  <c r="BU20" i="5"/>
  <c r="BL20" i="5"/>
  <c r="BM20" i="5"/>
  <c r="BR20" i="5"/>
  <c r="CB20" i="5"/>
  <c r="E28" i="5"/>
  <c r="BE28" i="5"/>
  <c r="CA28" i="5"/>
  <c r="BN28" i="5"/>
  <c r="BG28" i="5"/>
  <c r="BP28" i="5"/>
  <c r="BX28" i="5"/>
  <c r="BF28" i="5"/>
  <c r="BD28" i="5"/>
  <c r="BQ28" i="5"/>
  <c r="BS28" i="5"/>
  <c r="BW28" i="5"/>
  <c r="BA28" i="5"/>
  <c r="BC28" i="5"/>
  <c r="BB28" i="5"/>
  <c r="BY28" i="5"/>
  <c r="AZ28" i="5"/>
  <c r="BT28" i="5"/>
  <c r="BV28" i="5"/>
  <c r="BL28" i="5"/>
  <c r="CB28" i="5"/>
  <c r="BK28" i="5"/>
  <c r="BZ28" i="5"/>
  <c r="BJ28" i="5"/>
  <c r="BO28" i="5"/>
  <c r="AX28" i="5"/>
  <c r="BU28" i="5"/>
  <c r="BM28" i="5"/>
  <c r="BH28" i="5"/>
  <c r="BI28" i="5"/>
  <c r="AY28" i="5"/>
  <c r="BR28" i="5"/>
  <c r="BD21" i="5"/>
  <c r="BC21" i="5"/>
  <c r="BX21" i="5"/>
  <c r="CA21" i="5"/>
  <c r="AZ21" i="5"/>
  <c r="BF21" i="5"/>
  <c r="BP21" i="5"/>
  <c r="BG21" i="5"/>
  <c r="BE21" i="5"/>
  <c r="BB21" i="5"/>
  <c r="BT21" i="5"/>
  <c r="BA21" i="5"/>
  <c r="BW21" i="5"/>
  <c r="BQ21" i="5"/>
  <c r="BV21" i="5"/>
  <c r="BY21" i="5"/>
  <c r="BN21" i="5"/>
  <c r="BS21" i="5"/>
  <c r="BM21" i="5"/>
  <c r="AX21" i="5"/>
  <c r="BJ21" i="5"/>
  <c r="BR21" i="5"/>
  <c r="BK21" i="5"/>
  <c r="BL21" i="5"/>
  <c r="BH21" i="5"/>
  <c r="CB21" i="5"/>
  <c r="BU21" i="5"/>
  <c r="AY21" i="5"/>
  <c r="BO21" i="5"/>
  <c r="BI21" i="5"/>
  <c r="BZ21" i="5"/>
  <c r="CA30" i="5"/>
  <c r="BB30" i="5"/>
  <c r="BV30" i="5"/>
  <c r="BG30" i="5"/>
  <c r="BP30" i="5"/>
  <c r="BD30" i="5"/>
  <c r="BN30" i="5"/>
  <c r="AZ30" i="5"/>
  <c r="BQ30" i="5"/>
  <c r="BC30" i="5"/>
  <c r="BY30" i="5"/>
  <c r="BT30" i="5"/>
  <c r="BS30" i="5"/>
  <c r="BE30" i="5"/>
  <c r="BX30" i="5"/>
  <c r="BW30" i="5"/>
  <c r="BF30" i="5"/>
  <c r="BA30" i="5"/>
  <c r="BZ30" i="5"/>
  <c r="BJ30" i="5"/>
  <c r="BK30" i="5"/>
  <c r="AX30" i="5"/>
  <c r="BH30" i="5"/>
  <c r="BM30" i="5"/>
  <c r="BO30" i="5"/>
  <c r="BR30" i="5"/>
  <c r="BI30" i="5"/>
  <c r="BL30" i="5"/>
  <c r="CB30" i="5"/>
  <c r="AY30" i="5"/>
  <c r="BU30" i="5"/>
  <c r="E24" i="5"/>
  <c r="BG24" i="5"/>
  <c r="BS24" i="5"/>
  <c r="BV24" i="5"/>
  <c r="BE24" i="5"/>
  <c r="BA24" i="5"/>
  <c r="BP24" i="5"/>
  <c r="AZ24" i="5"/>
  <c r="BD24" i="5"/>
  <c r="BC24" i="5"/>
  <c r="BX24" i="5"/>
  <c r="BF24" i="5"/>
  <c r="CA24" i="5"/>
  <c r="BN24" i="5"/>
  <c r="BW24" i="5"/>
  <c r="BB24" i="5"/>
  <c r="BY24" i="5"/>
  <c r="BQ24" i="5"/>
  <c r="BT24" i="5"/>
  <c r="BR24" i="5"/>
  <c r="BH24" i="5"/>
  <c r="BU24" i="5"/>
  <c r="BJ24" i="5"/>
  <c r="BL24" i="5"/>
  <c r="BO24" i="5"/>
  <c r="AX24" i="5"/>
  <c r="BZ24" i="5"/>
  <c r="CB24" i="5"/>
  <c r="BI24" i="5"/>
  <c r="BM24" i="5"/>
  <c r="AY24" i="5"/>
  <c r="BK24" i="5"/>
  <c r="BY29" i="5"/>
  <c r="BN29" i="5"/>
  <c r="BG29" i="5"/>
  <c r="BC29" i="5"/>
  <c r="BQ29" i="5"/>
  <c r="BT29" i="5"/>
  <c r="BW29" i="5"/>
  <c r="BA29" i="5"/>
  <c r="BS29" i="5"/>
  <c r="BF29" i="5"/>
  <c r="BP29" i="5"/>
  <c r="BE29" i="5"/>
  <c r="BB29" i="5"/>
  <c r="BD29" i="5"/>
  <c r="CA29" i="5"/>
  <c r="AZ29" i="5"/>
  <c r="BX29" i="5"/>
  <c r="BV29" i="5"/>
  <c r="BU29" i="5"/>
  <c r="BL29" i="5"/>
  <c r="BO29" i="5"/>
  <c r="AX29" i="5"/>
  <c r="BI29" i="5"/>
  <c r="CB29" i="5"/>
  <c r="BR29" i="5"/>
  <c r="BJ29" i="5"/>
  <c r="BK29" i="5"/>
  <c r="BM29" i="5"/>
  <c r="BH29" i="5"/>
  <c r="AY29" i="5"/>
  <c r="BZ29" i="5"/>
  <c r="AZ22" i="5"/>
  <c r="BS22" i="5"/>
  <c r="BE22" i="5"/>
  <c r="BY22" i="5"/>
  <c r="CA22" i="5"/>
  <c r="BB22" i="5"/>
  <c r="BG22" i="5"/>
  <c r="BT22" i="5"/>
  <c r="BA22" i="5"/>
  <c r="BN22" i="5"/>
  <c r="BW22" i="5"/>
  <c r="BF22" i="5"/>
  <c r="BP22" i="5"/>
  <c r="BD22" i="5"/>
  <c r="BV22" i="5"/>
  <c r="BC22" i="5"/>
  <c r="BQ22" i="5"/>
  <c r="BX22" i="5"/>
  <c r="BL22" i="5"/>
  <c r="AY22" i="5"/>
  <c r="BR22" i="5"/>
  <c r="BO22" i="5"/>
  <c r="BJ22" i="5"/>
  <c r="BM22" i="5"/>
  <c r="BH22" i="5"/>
  <c r="AX22" i="5"/>
  <c r="BI22" i="5"/>
  <c r="BZ22" i="5"/>
  <c r="CB22" i="5"/>
  <c r="BK22" i="5"/>
  <c r="BU22" i="5"/>
  <c r="BN23" i="5"/>
  <c r="AZ23" i="5"/>
  <c r="BD23" i="5"/>
  <c r="BC23" i="5"/>
  <c r="BV23" i="5"/>
  <c r="BB23" i="5"/>
  <c r="BG23" i="5"/>
  <c r="BQ23" i="5"/>
  <c r="BY23" i="5"/>
  <c r="BA23" i="5"/>
  <c r="BW23" i="5"/>
  <c r="BE23" i="5"/>
  <c r="BT23" i="5"/>
  <c r="BS23" i="5"/>
  <c r="BF23" i="5"/>
  <c r="BX23" i="5"/>
  <c r="CA23" i="5"/>
  <c r="BP23" i="5"/>
  <c r="BH23" i="5"/>
  <c r="BO23" i="5"/>
  <c r="BK23" i="5"/>
  <c r="CB23" i="5"/>
  <c r="BI23" i="5"/>
  <c r="BR23" i="5"/>
  <c r="BL23" i="5"/>
  <c r="BM23" i="5"/>
  <c r="AX23" i="5"/>
  <c r="BU23" i="5"/>
  <c r="BJ23" i="5"/>
  <c r="BZ23" i="5"/>
  <c r="AY23" i="5"/>
  <c r="BQ31" i="5"/>
  <c r="BT31" i="5"/>
  <c r="BA31" i="5"/>
  <c r="BN31" i="5"/>
  <c r="BB31" i="5"/>
  <c r="BE31" i="5"/>
  <c r="BW31" i="5"/>
  <c r="BD31" i="5"/>
  <c r="BC31" i="5"/>
  <c r="BF31" i="5"/>
  <c r="BY31" i="5"/>
  <c r="CA31" i="5"/>
  <c r="BP31" i="5"/>
  <c r="BV31" i="5"/>
  <c r="BG31" i="5"/>
  <c r="AZ31" i="5"/>
  <c r="BS31" i="5"/>
  <c r="BX31" i="5"/>
  <c r="BO31" i="5"/>
  <c r="BJ31" i="5"/>
  <c r="BR31" i="5"/>
  <c r="BL31" i="5"/>
  <c r="AX31" i="5"/>
  <c r="BH31" i="5"/>
  <c r="CB31" i="5"/>
  <c r="BU31" i="5"/>
  <c r="BK31" i="5"/>
  <c r="BI31" i="5"/>
  <c r="BZ31" i="5"/>
  <c r="AY31" i="5"/>
  <c r="BM31" i="5"/>
  <c r="E17" i="5"/>
  <c r="E21" i="5"/>
  <c r="E25" i="5"/>
  <c r="E29" i="5"/>
  <c r="E18" i="5"/>
  <c r="E22" i="5"/>
  <c r="E26" i="5"/>
  <c r="E30" i="5"/>
  <c r="E19" i="5"/>
  <c r="E23" i="5"/>
  <c r="E27" i="5"/>
  <c r="E31" i="5"/>
  <c r="E15" i="5"/>
  <c r="CC31" i="5" l="1"/>
  <c r="N31" i="5" s="1"/>
  <c r="CC28" i="5"/>
  <c r="N28" i="5" s="1"/>
  <c r="CC19" i="5"/>
  <c r="N19" i="5" s="1"/>
  <c r="CC25" i="5"/>
  <c r="N25" i="5" s="1"/>
  <c r="CC30" i="5"/>
  <c r="N30" i="5" s="1"/>
  <c r="CC16" i="5"/>
  <c r="CC29" i="5"/>
  <c r="N29" i="5" s="1"/>
  <c r="CC21" i="5"/>
  <c r="N21" i="5" s="1"/>
  <c r="CC17" i="5"/>
  <c r="N17" i="5" s="1"/>
  <c r="CC20" i="5"/>
  <c r="N20" i="5" s="1"/>
  <c r="CC24" i="5"/>
  <c r="N24" i="5" s="1"/>
  <c r="CC18" i="5"/>
  <c r="N18" i="5" s="1"/>
  <c r="CC23" i="5"/>
  <c r="N23" i="5" s="1"/>
  <c r="CC22" i="5"/>
  <c r="N22" i="5" s="1"/>
  <c r="CC27" i="5"/>
  <c r="N27" i="5" s="1"/>
  <c r="CC26" i="5"/>
  <c r="N26" i="5" s="1"/>
  <c r="AS13" i="5"/>
  <c r="AR13" i="5"/>
  <c r="AQ13" i="5"/>
  <c r="Y13" i="5"/>
  <c r="AD13" i="5"/>
  <c r="AL13" i="5"/>
  <c r="R13" i="5"/>
  <c r="Z13" i="5"/>
  <c r="AE13" i="5"/>
  <c r="AM13" i="5"/>
  <c r="V13" i="5"/>
  <c r="O13" i="5"/>
  <c r="O15" i="5" s="1"/>
  <c r="AJ13" i="5"/>
  <c r="X13" i="5"/>
  <c r="Q13" i="5"/>
  <c r="S13" i="5"/>
  <c r="AN13" i="5"/>
  <c r="T13" i="5"/>
  <c r="AB13" i="5"/>
  <c r="AG13" i="5"/>
  <c r="AO13" i="5"/>
  <c r="AI13" i="5"/>
  <c r="W13" i="5"/>
  <c r="P13" i="5"/>
  <c r="AK13" i="5"/>
  <c r="AA13" i="5"/>
  <c r="AF13" i="5"/>
  <c r="U13" i="5"/>
  <c r="AC13" i="5"/>
  <c r="AH13" i="5"/>
  <c r="AP13" i="5"/>
  <c r="AJ8" i="5"/>
  <c r="BS8" i="5" s="1"/>
  <c r="AF42" i="5" l="1"/>
  <c r="AF35" i="5"/>
  <c r="AF34" i="5"/>
  <c r="AF36" i="5"/>
  <c r="AF38" i="5"/>
  <c r="AF40" i="5"/>
  <c r="AF41" i="5"/>
  <c r="AF33" i="5"/>
  <c r="AF37" i="5"/>
  <c r="AF32" i="5"/>
  <c r="AF39" i="5"/>
  <c r="AF43" i="5"/>
  <c r="AF14" i="5"/>
  <c r="AF15" i="5"/>
  <c r="AF21" i="5"/>
  <c r="AF29" i="5"/>
  <c r="AF16" i="5"/>
  <c r="AF22" i="5"/>
  <c r="AF30" i="5"/>
  <c r="AF19" i="5"/>
  <c r="AF27" i="5"/>
  <c r="AF17" i="5"/>
  <c r="AF25" i="5"/>
  <c r="AF18" i="5"/>
  <c r="AF20" i="5"/>
  <c r="AF23" i="5"/>
  <c r="AF31" i="5"/>
  <c r="AF26" i="5"/>
  <c r="AF28" i="5"/>
  <c r="AF24" i="5"/>
  <c r="W35" i="5"/>
  <c r="W37" i="5"/>
  <c r="W38" i="5"/>
  <c r="W40" i="5"/>
  <c r="W33" i="5"/>
  <c r="W32" i="5"/>
  <c r="W42" i="5"/>
  <c r="W41" i="5"/>
  <c r="W34" i="5"/>
  <c r="W39" i="5"/>
  <c r="W43" i="5"/>
  <c r="W36" i="5"/>
  <c r="W15" i="5"/>
  <c r="W14" i="5"/>
  <c r="W17" i="5"/>
  <c r="W16" i="5"/>
  <c r="W24" i="5"/>
  <c r="W23" i="5"/>
  <c r="W31" i="5"/>
  <c r="W22" i="5"/>
  <c r="W30" i="5"/>
  <c r="W21" i="5"/>
  <c r="W25" i="5"/>
  <c r="W29" i="5"/>
  <c r="W20" i="5"/>
  <c r="W19" i="5"/>
  <c r="W27" i="5"/>
  <c r="W28" i="5"/>
  <c r="W26" i="5"/>
  <c r="W18" i="5"/>
  <c r="AB41" i="5"/>
  <c r="AB39" i="5"/>
  <c r="AB43" i="5"/>
  <c r="AB34" i="5"/>
  <c r="AB36" i="5"/>
  <c r="AB42" i="5"/>
  <c r="AB33" i="5"/>
  <c r="AB35" i="5"/>
  <c r="AB40" i="5"/>
  <c r="AB37" i="5"/>
  <c r="AB32" i="5"/>
  <c r="AB38" i="5"/>
  <c r="AB15" i="5"/>
  <c r="AB14" i="5"/>
  <c r="AB17" i="5"/>
  <c r="AB25" i="5"/>
  <c r="AB24" i="5"/>
  <c r="AB23" i="5"/>
  <c r="AB31" i="5"/>
  <c r="AB16" i="5"/>
  <c r="AB22" i="5"/>
  <c r="AB30" i="5"/>
  <c r="AB21" i="5"/>
  <c r="AB29" i="5"/>
  <c r="AB19" i="5"/>
  <c r="AB27" i="5"/>
  <c r="AB20" i="5"/>
  <c r="AB26" i="5"/>
  <c r="AB28" i="5"/>
  <c r="AB18" i="5"/>
  <c r="Q42" i="5"/>
  <c r="Q40" i="5"/>
  <c r="Q39" i="5"/>
  <c r="Q43" i="5"/>
  <c r="Q32" i="5"/>
  <c r="Q34" i="5"/>
  <c r="Q36" i="5"/>
  <c r="Q38" i="5"/>
  <c r="Q41" i="5"/>
  <c r="Q33" i="5"/>
  <c r="Q35" i="5"/>
  <c r="Q37" i="5"/>
  <c r="Q14" i="5"/>
  <c r="Q15" i="5"/>
  <c r="Q21" i="5"/>
  <c r="Q29" i="5"/>
  <c r="Q22" i="5"/>
  <c r="Q30" i="5"/>
  <c r="Q19" i="5"/>
  <c r="Q25" i="5"/>
  <c r="Q27" i="5"/>
  <c r="Q20" i="5"/>
  <c r="Q28" i="5"/>
  <c r="Q17" i="5"/>
  <c r="Q18" i="5"/>
  <c r="Q23" i="5"/>
  <c r="Q31" i="5"/>
  <c r="Q16" i="5"/>
  <c r="Q26" i="5"/>
  <c r="Q24" i="5"/>
  <c r="V33" i="5"/>
  <c r="V41" i="5"/>
  <c r="V39" i="5"/>
  <c r="V43" i="5"/>
  <c r="V32" i="5"/>
  <c r="V34" i="5"/>
  <c r="V36" i="5"/>
  <c r="V38" i="5"/>
  <c r="V40" i="5"/>
  <c r="V37" i="5"/>
  <c r="V42" i="5"/>
  <c r="V35" i="5"/>
  <c r="V15" i="5"/>
  <c r="V14" i="5"/>
  <c r="V23" i="5"/>
  <c r="V31" i="5"/>
  <c r="V20" i="5"/>
  <c r="V28" i="5"/>
  <c r="V21" i="5"/>
  <c r="V25" i="5"/>
  <c r="V29" i="5"/>
  <c r="V18" i="5"/>
  <c r="V26" i="5"/>
  <c r="V19" i="5"/>
  <c r="V27" i="5"/>
  <c r="V16" i="5"/>
  <c r="V17" i="5"/>
  <c r="V30" i="5"/>
  <c r="V24" i="5"/>
  <c r="V22" i="5"/>
  <c r="R42" i="5"/>
  <c r="R41" i="5"/>
  <c r="R32" i="5"/>
  <c r="R33" i="5"/>
  <c r="R40" i="5"/>
  <c r="R39" i="5"/>
  <c r="R43" i="5"/>
  <c r="R34" i="5"/>
  <c r="R35" i="5"/>
  <c r="R37" i="5"/>
  <c r="R36" i="5"/>
  <c r="R38" i="5"/>
  <c r="R14" i="5"/>
  <c r="R15" i="5"/>
  <c r="R19" i="5"/>
  <c r="R27" i="5"/>
  <c r="R22" i="5"/>
  <c r="R30" i="5"/>
  <c r="R17" i="5"/>
  <c r="R20" i="5"/>
  <c r="R28" i="5"/>
  <c r="R23" i="5"/>
  <c r="R31" i="5"/>
  <c r="R18" i="5"/>
  <c r="R21" i="5"/>
  <c r="R25" i="5"/>
  <c r="R29" i="5"/>
  <c r="R16" i="5"/>
  <c r="R26" i="5"/>
  <c r="R24" i="5"/>
  <c r="AQ40" i="5"/>
  <c r="AQ43" i="5"/>
  <c r="AQ33" i="5"/>
  <c r="AQ35" i="5"/>
  <c r="AQ37" i="5"/>
  <c r="AQ42" i="5"/>
  <c r="AQ41" i="5"/>
  <c r="AQ39" i="5"/>
  <c r="AQ34" i="5"/>
  <c r="AQ36" i="5"/>
  <c r="AQ38" i="5"/>
  <c r="AQ32" i="5"/>
  <c r="AQ15" i="5"/>
  <c r="AQ14" i="5"/>
  <c r="AQ23" i="5"/>
  <c r="AQ31" i="5"/>
  <c r="AQ20" i="5"/>
  <c r="AQ28" i="5"/>
  <c r="AQ21" i="5"/>
  <c r="AQ25" i="5"/>
  <c r="AQ29" i="5"/>
  <c r="AQ18" i="5"/>
  <c r="AQ26" i="5"/>
  <c r="AQ19" i="5"/>
  <c r="AQ27" i="5"/>
  <c r="AQ16" i="5"/>
  <c r="AQ17" i="5"/>
  <c r="AQ24" i="5"/>
  <c r="AQ22" i="5"/>
  <c r="AQ30" i="5"/>
  <c r="AH41" i="5"/>
  <c r="AH32" i="5"/>
  <c r="AH37" i="5"/>
  <c r="AH39" i="5"/>
  <c r="AH43" i="5"/>
  <c r="AH35" i="5"/>
  <c r="AH42" i="5"/>
  <c r="AH40" i="5"/>
  <c r="AH33" i="5"/>
  <c r="AH34" i="5"/>
  <c r="AH36" i="5"/>
  <c r="AH38" i="5"/>
  <c r="AH15" i="5"/>
  <c r="AH14" i="5"/>
  <c r="AH19" i="5"/>
  <c r="AH27" i="5"/>
  <c r="AH22" i="5"/>
  <c r="AH30" i="5"/>
  <c r="AH17" i="5"/>
  <c r="AH25" i="5"/>
  <c r="AH20" i="5"/>
  <c r="AH28" i="5"/>
  <c r="AH23" i="5"/>
  <c r="AH31" i="5"/>
  <c r="AH18" i="5"/>
  <c r="AH21" i="5"/>
  <c r="AH29" i="5"/>
  <c r="AH26" i="5"/>
  <c r="AH24" i="5"/>
  <c r="AH16" i="5"/>
  <c r="AA33" i="5"/>
  <c r="AA39" i="5"/>
  <c r="AA43" i="5"/>
  <c r="AA35" i="5"/>
  <c r="AA37" i="5"/>
  <c r="AA36" i="5"/>
  <c r="AA42" i="5"/>
  <c r="AA41" i="5"/>
  <c r="AA34" i="5"/>
  <c r="AA38" i="5"/>
  <c r="AA40" i="5"/>
  <c r="AA32" i="5"/>
  <c r="AA15" i="5"/>
  <c r="AA14" i="5"/>
  <c r="AA23" i="5"/>
  <c r="AA31" i="5"/>
  <c r="AA20" i="5"/>
  <c r="AA28" i="5"/>
  <c r="AA21" i="5"/>
  <c r="AA25" i="5"/>
  <c r="AA29" i="5"/>
  <c r="AA18" i="5"/>
  <c r="AA26" i="5"/>
  <c r="AA19" i="5"/>
  <c r="AA27" i="5"/>
  <c r="AA16" i="5"/>
  <c r="AA17" i="5"/>
  <c r="AA24" i="5"/>
  <c r="AA22" i="5"/>
  <c r="AA30" i="5"/>
  <c r="AI42" i="5"/>
  <c r="AI32" i="5"/>
  <c r="AI34" i="5"/>
  <c r="AI38" i="5"/>
  <c r="AI40" i="5"/>
  <c r="AI39" i="5"/>
  <c r="AI43" i="5"/>
  <c r="AI33" i="5"/>
  <c r="AI35" i="5"/>
  <c r="AI37" i="5"/>
  <c r="AI36" i="5"/>
  <c r="AI41" i="5"/>
  <c r="AI14" i="5"/>
  <c r="AI15" i="5"/>
  <c r="AI19" i="5"/>
  <c r="AI27" i="5"/>
  <c r="AI20" i="5"/>
  <c r="AI28" i="5"/>
  <c r="AI17" i="5"/>
  <c r="AI18" i="5"/>
  <c r="AI26" i="5"/>
  <c r="AI23" i="5"/>
  <c r="AI31" i="5"/>
  <c r="AI16" i="5"/>
  <c r="AI21" i="5"/>
  <c r="AI25" i="5"/>
  <c r="AI29" i="5"/>
  <c r="AI30" i="5"/>
  <c r="AI24" i="5"/>
  <c r="AI22" i="5"/>
  <c r="T32" i="5"/>
  <c r="T38" i="5"/>
  <c r="T42" i="5"/>
  <c r="T37" i="5"/>
  <c r="T41" i="5"/>
  <c r="T33" i="5"/>
  <c r="T39" i="5"/>
  <c r="T43" i="5"/>
  <c r="T34" i="5"/>
  <c r="T36" i="5"/>
  <c r="T40" i="5"/>
  <c r="T35" i="5"/>
  <c r="T14" i="5"/>
  <c r="T15" i="5"/>
  <c r="T17" i="5"/>
  <c r="T23" i="5"/>
  <c r="T31" i="5"/>
  <c r="T18" i="5"/>
  <c r="T20" i="5"/>
  <c r="T26" i="5"/>
  <c r="T28" i="5"/>
  <c r="T21" i="5"/>
  <c r="T25" i="5"/>
  <c r="T29" i="5"/>
  <c r="T19" i="5"/>
  <c r="T27" i="5"/>
  <c r="T24" i="5"/>
  <c r="T30" i="5"/>
  <c r="T16" i="5"/>
  <c r="T22" i="5"/>
  <c r="X34" i="5"/>
  <c r="X36" i="5"/>
  <c r="X38" i="5"/>
  <c r="X37" i="5"/>
  <c r="X33" i="5"/>
  <c r="X32" i="5"/>
  <c r="X39" i="5"/>
  <c r="X43" i="5"/>
  <c r="X42" i="5"/>
  <c r="X41" i="5"/>
  <c r="X35" i="5"/>
  <c r="X40" i="5"/>
  <c r="X14" i="5"/>
  <c r="X15" i="5"/>
  <c r="X21" i="5"/>
  <c r="X29" i="5"/>
  <c r="X18" i="5"/>
  <c r="X20" i="5"/>
  <c r="X26" i="5"/>
  <c r="X28" i="5"/>
  <c r="X19" i="5"/>
  <c r="X27" i="5"/>
  <c r="X24" i="5"/>
  <c r="X17" i="5"/>
  <c r="X25" i="5"/>
  <c r="X16" i="5"/>
  <c r="X23" i="5"/>
  <c r="X31" i="5"/>
  <c r="X30" i="5"/>
  <c r="X22" i="5"/>
  <c r="AM39" i="5"/>
  <c r="AM33" i="5"/>
  <c r="AM35" i="5"/>
  <c r="AM37" i="5"/>
  <c r="AM34" i="5"/>
  <c r="AM40" i="5"/>
  <c r="AM43" i="5"/>
  <c r="AM32" i="5"/>
  <c r="AM36" i="5"/>
  <c r="AM42" i="5"/>
  <c r="AM41" i="5"/>
  <c r="AM38" i="5"/>
  <c r="AM15" i="5"/>
  <c r="AM14" i="5"/>
  <c r="AM17" i="5"/>
  <c r="AM16" i="5"/>
  <c r="AM24" i="5"/>
  <c r="AM23" i="5"/>
  <c r="AM31" i="5"/>
  <c r="AM22" i="5"/>
  <c r="AM30" i="5"/>
  <c r="AM21" i="5"/>
  <c r="AM25" i="5"/>
  <c r="AM29" i="5"/>
  <c r="AM20" i="5"/>
  <c r="AM19" i="5"/>
  <c r="AM27" i="5"/>
  <c r="AM28" i="5"/>
  <c r="AM18" i="5"/>
  <c r="AM26" i="5"/>
  <c r="AL33" i="5"/>
  <c r="AL37" i="5"/>
  <c r="AL42" i="5"/>
  <c r="AL39" i="5"/>
  <c r="AL43" i="5"/>
  <c r="AL35" i="5"/>
  <c r="AL34" i="5"/>
  <c r="AL36" i="5"/>
  <c r="AL38" i="5"/>
  <c r="AL40" i="5"/>
  <c r="AL41" i="5"/>
  <c r="AL32" i="5"/>
  <c r="AL15" i="5"/>
  <c r="AL14" i="5"/>
  <c r="AL23" i="5"/>
  <c r="AL31" i="5"/>
  <c r="AL20" i="5"/>
  <c r="AL24" i="5"/>
  <c r="AL28" i="5"/>
  <c r="AL21" i="5"/>
  <c r="AL29" i="5"/>
  <c r="AL18" i="5"/>
  <c r="AL26" i="5"/>
  <c r="AL19" i="5"/>
  <c r="AL27" i="5"/>
  <c r="AL16" i="5"/>
  <c r="AL17" i="5"/>
  <c r="AL25" i="5"/>
  <c r="AL22" i="5"/>
  <c r="AL30" i="5"/>
  <c r="AR41" i="5"/>
  <c r="AR39" i="5"/>
  <c r="AR43" i="5"/>
  <c r="AR33" i="5"/>
  <c r="AR37" i="5"/>
  <c r="AR32" i="5"/>
  <c r="AR34" i="5"/>
  <c r="AR36" i="5"/>
  <c r="AR42" i="5"/>
  <c r="AR40" i="5"/>
  <c r="AR35" i="5"/>
  <c r="AR38" i="5"/>
  <c r="AR15" i="5"/>
  <c r="AR14" i="5"/>
  <c r="AR17" i="5"/>
  <c r="AR25" i="5"/>
  <c r="AR23" i="5"/>
  <c r="AR31" i="5"/>
  <c r="AR16" i="5"/>
  <c r="AR22" i="5"/>
  <c r="AR24" i="5"/>
  <c r="AR30" i="5"/>
  <c r="AR21" i="5"/>
  <c r="AR29" i="5"/>
  <c r="AR19" i="5"/>
  <c r="AR27" i="5"/>
  <c r="AR20" i="5"/>
  <c r="AR18" i="5"/>
  <c r="AR26" i="5"/>
  <c r="AR28" i="5"/>
  <c r="AC34" i="5"/>
  <c r="AC38" i="5"/>
  <c r="AC40" i="5"/>
  <c r="AC39" i="5"/>
  <c r="AC43" i="5"/>
  <c r="AC35" i="5"/>
  <c r="AC37" i="5"/>
  <c r="AC36" i="5"/>
  <c r="AC42" i="5"/>
  <c r="AC33" i="5"/>
  <c r="AC32" i="5"/>
  <c r="AC41" i="5"/>
  <c r="AC15" i="5"/>
  <c r="AC14" i="5"/>
  <c r="AC23" i="5"/>
  <c r="AC31" i="5"/>
  <c r="AC18" i="5"/>
  <c r="AC26" i="5"/>
  <c r="AC21" i="5"/>
  <c r="AC29" i="5"/>
  <c r="AC16" i="5"/>
  <c r="AC24" i="5"/>
  <c r="AC19" i="5"/>
  <c r="AC27" i="5"/>
  <c r="AC17" i="5"/>
  <c r="AC25" i="5"/>
  <c r="AC22" i="5"/>
  <c r="AC20" i="5"/>
  <c r="AC30" i="5"/>
  <c r="AC28" i="5"/>
  <c r="AK32" i="5"/>
  <c r="AK34" i="5"/>
  <c r="AK42" i="5"/>
  <c r="AK33" i="5"/>
  <c r="AK35" i="5"/>
  <c r="AK37" i="5"/>
  <c r="AK41" i="5"/>
  <c r="AK38" i="5"/>
  <c r="AK40" i="5"/>
  <c r="AK39" i="5"/>
  <c r="AK43" i="5"/>
  <c r="AK36" i="5"/>
  <c r="AK15" i="5"/>
  <c r="AK14" i="5"/>
  <c r="AK19" i="5"/>
  <c r="AK27" i="5"/>
  <c r="AK18" i="5"/>
  <c r="AK26" i="5"/>
  <c r="AK17" i="5"/>
  <c r="AK25" i="5"/>
  <c r="AK16" i="5"/>
  <c r="AK24" i="5"/>
  <c r="AK23" i="5"/>
  <c r="AK31" i="5"/>
  <c r="AK21" i="5"/>
  <c r="AK29" i="5"/>
  <c r="AK30" i="5"/>
  <c r="AK20" i="5"/>
  <c r="AK28" i="5"/>
  <c r="AK22" i="5"/>
  <c r="AO42" i="5"/>
  <c r="AO32" i="5"/>
  <c r="AO39" i="5"/>
  <c r="AO43" i="5"/>
  <c r="AO36" i="5"/>
  <c r="AO35" i="5"/>
  <c r="AO37" i="5"/>
  <c r="AO41" i="5"/>
  <c r="AO34" i="5"/>
  <c r="AO38" i="5"/>
  <c r="AO40" i="5"/>
  <c r="AO33" i="5"/>
  <c r="AO15" i="5"/>
  <c r="AO14" i="5"/>
  <c r="AO17" i="5"/>
  <c r="AO25" i="5"/>
  <c r="AO22" i="5"/>
  <c r="AO30" i="5"/>
  <c r="AO23" i="5"/>
  <c r="AO31" i="5"/>
  <c r="AO20" i="5"/>
  <c r="AO28" i="5"/>
  <c r="AO21" i="5"/>
  <c r="AO29" i="5"/>
  <c r="AO18" i="5"/>
  <c r="AO19" i="5"/>
  <c r="AO27" i="5"/>
  <c r="AO26" i="5"/>
  <c r="AO16" i="5"/>
  <c r="AO24" i="5"/>
  <c r="AN40" i="5"/>
  <c r="AN37" i="5"/>
  <c r="AN34" i="5"/>
  <c r="AN36" i="5"/>
  <c r="AN38" i="5"/>
  <c r="AN33" i="5"/>
  <c r="AN35" i="5"/>
  <c r="AN39" i="5"/>
  <c r="AN43" i="5"/>
  <c r="AN42" i="5"/>
  <c r="AN41" i="5"/>
  <c r="AN32" i="5"/>
  <c r="AN14" i="5"/>
  <c r="AN15" i="5"/>
  <c r="AN21" i="5"/>
  <c r="AN29" i="5"/>
  <c r="AN18" i="5"/>
  <c r="AN20" i="5"/>
  <c r="AN26" i="5"/>
  <c r="AN28" i="5"/>
  <c r="AN19" i="5"/>
  <c r="AN27" i="5"/>
  <c r="AN17" i="5"/>
  <c r="AN25" i="5"/>
  <c r="AN16" i="5"/>
  <c r="AN23" i="5"/>
  <c r="AN31" i="5"/>
  <c r="AN22" i="5"/>
  <c r="AN24" i="5"/>
  <c r="AN30" i="5"/>
  <c r="AJ32" i="5"/>
  <c r="AJ39" i="5"/>
  <c r="AJ43" i="5"/>
  <c r="AJ38" i="5"/>
  <c r="AJ35" i="5"/>
  <c r="AJ40" i="5"/>
  <c r="AJ41" i="5"/>
  <c r="AJ33" i="5"/>
  <c r="AJ37" i="5"/>
  <c r="AJ34" i="5"/>
  <c r="AJ36" i="5"/>
  <c r="AJ42" i="5"/>
  <c r="AJ14" i="5"/>
  <c r="AJ15" i="5"/>
  <c r="AJ17" i="5"/>
  <c r="AJ25" i="5"/>
  <c r="AJ23" i="5"/>
  <c r="AJ31" i="5"/>
  <c r="AJ18" i="5"/>
  <c r="AJ20" i="5"/>
  <c r="AJ24" i="5"/>
  <c r="AJ26" i="5"/>
  <c r="AJ28" i="5"/>
  <c r="AJ21" i="5"/>
  <c r="AJ29" i="5"/>
  <c r="AJ19" i="5"/>
  <c r="AJ27" i="5"/>
  <c r="AJ16" i="5"/>
  <c r="AJ22" i="5"/>
  <c r="AJ30" i="5"/>
  <c r="AE42" i="5"/>
  <c r="AE41" i="5"/>
  <c r="AE33" i="5"/>
  <c r="AE35" i="5"/>
  <c r="AE37" i="5"/>
  <c r="AE34" i="5"/>
  <c r="AE38" i="5"/>
  <c r="AE39" i="5"/>
  <c r="AE43" i="5"/>
  <c r="AE36" i="5"/>
  <c r="AE32" i="5"/>
  <c r="AE40" i="5"/>
  <c r="AE14" i="5"/>
  <c r="AE15" i="5"/>
  <c r="AE21" i="5"/>
  <c r="AE25" i="5"/>
  <c r="AE29" i="5"/>
  <c r="AE16" i="5"/>
  <c r="AE24" i="5"/>
  <c r="AE19" i="5"/>
  <c r="AE27" i="5"/>
  <c r="AE22" i="5"/>
  <c r="AE30" i="5"/>
  <c r="AE17" i="5"/>
  <c r="AE20" i="5"/>
  <c r="AE23" i="5"/>
  <c r="AE31" i="5"/>
  <c r="AE18" i="5"/>
  <c r="AE28" i="5"/>
  <c r="AE26" i="5"/>
  <c r="AD40" i="5"/>
  <c r="AD33" i="5"/>
  <c r="AD37" i="5"/>
  <c r="AD35" i="5"/>
  <c r="AD41" i="5"/>
  <c r="AD32" i="5"/>
  <c r="AD34" i="5"/>
  <c r="AD36" i="5"/>
  <c r="AD38" i="5"/>
  <c r="AD42" i="5"/>
  <c r="AD39" i="5"/>
  <c r="AD43" i="5"/>
  <c r="AD15" i="5"/>
  <c r="AD14" i="5"/>
  <c r="AD23" i="5"/>
  <c r="AD31" i="5"/>
  <c r="AD16" i="5"/>
  <c r="AD24" i="5"/>
  <c r="AD21" i="5"/>
  <c r="AD29" i="5"/>
  <c r="AD22" i="5"/>
  <c r="AD30" i="5"/>
  <c r="AD19" i="5"/>
  <c r="AD27" i="5"/>
  <c r="AD20" i="5"/>
  <c r="AD17" i="5"/>
  <c r="AD25" i="5"/>
  <c r="AD28" i="5"/>
  <c r="AD18" i="5"/>
  <c r="AD26" i="5"/>
  <c r="AS42" i="5"/>
  <c r="AS40" i="5"/>
  <c r="AS41" i="5"/>
  <c r="AS39" i="5"/>
  <c r="AS43" i="5"/>
  <c r="AS33" i="5"/>
  <c r="AS35" i="5"/>
  <c r="AS37" i="5"/>
  <c r="AS34" i="5"/>
  <c r="AS36" i="5"/>
  <c r="AS38" i="5"/>
  <c r="AS32" i="5"/>
  <c r="AS15" i="5"/>
  <c r="AS14" i="5"/>
  <c r="AS23" i="5"/>
  <c r="AS31" i="5"/>
  <c r="AS18" i="5"/>
  <c r="AS26" i="5"/>
  <c r="AS21" i="5"/>
  <c r="AS29" i="5"/>
  <c r="AS16" i="5"/>
  <c r="AS24" i="5"/>
  <c r="AS19" i="5"/>
  <c r="AS27" i="5"/>
  <c r="AS17" i="5"/>
  <c r="AS25" i="5"/>
  <c r="AS20" i="5"/>
  <c r="AS22" i="5"/>
  <c r="AS30" i="5"/>
  <c r="AS28" i="5"/>
  <c r="U33" i="5"/>
  <c r="U34" i="5"/>
  <c r="U38" i="5"/>
  <c r="U32" i="5"/>
  <c r="U42" i="5"/>
  <c r="U40" i="5"/>
  <c r="U39" i="5"/>
  <c r="U43" i="5"/>
  <c r="U36" i="5"/>
  <c r="U35" i="5"/>
  <c r="U37" i="5"/>
  <c r="U41" i="5"/>
  <c r="U14" i="5"/>
  <c r="U15" i="5"/>
  <c r="U19" i="5"/>
  <c r="U27" i="5"/>
  <c r="U18" i="5"/>
  <c r="U26" i="5"/>
  <c r="U17" i="5"/>
  <c r="U16" i="5"/>
  <c r="U24" i="5"/>
  <c r="U23" i="5"/>
  <c r="U31" i="5"/>
  <c r="U21" i="5"/>
  <c r="U25" i="5"/>
  <c r="U29" i="5"/>
  <c r="U30" i="5"/>
  <c r="U28" i="5"/>
  <c r="U22" i="5"/>
  <c r="U20" i="5"/>
  <c r="P42" i="5"/>
  <c r="P40" i="5"/>
  <c r="P35" i="5"/>
  <c r="P34" i="5"/>
  <c r="P36" i="5"/>
  <c r="P38" i="5"/>
  <c r="P41" i="5"/>
  <c r="P39" i="5"/>
  <c r="P43" i="5"/>
  <c r="P37" i="5"/>
  <c r="P32" i="5"/>
  <c r="P33" i="5"/>
  <c r="P15" i="5"/>
  <c r="P14" i="5"/>
  <c r="P21" i="5"/>
  <c r="P25" i="5"/>
  <c r="P29" i="5"/>
  <c r="P16" i="5"/>
  <c r="P22" i="5"/>
  <c r="P30" i="5"/>
  <c r="P19" i="5"/>
  <c r="P27" i="5"/>
  <c r="P17" i="5"/>
  <c r="P18" i="5"/>
  <c r="P20" i="5"/>
  <c r="P23" i="5"/>
  <c r="P31" i="5"/>
  <c r="P24" i="5"/>
  <c r="P26" i="5"/>
  <c r="P28" i="5"/>
  <c r="AG40" i="5"/>
  <c r="AG39" i="5"/>
  <c r="AG43" i="5"/>
  <c r="AG32" i="5"/>
  <c r="AG36" i="5"/>
  <c r="AG38" i="5"/>
  <c r="AG33" i="5"/>
  <c r="AG42" i="5"/>
  <c r="AG41" i="5"/>
  <c r="AG34" i="5"/>
  <c r="AG35" i="5"/>
  <c r="AG37" i="5"/>
  <c r="AG14" i="5"/>
  <c r="AG15" i="5"/>
  <c r="AG21" i="5"/>
  <c r="AG29" i="5"/>
  <c r="AG22" i="5"/>
  <c r="AG30" i="5"/>
  <c r="AG19" i="5"/>
  <c r="AG27" i="5"/>
  <c r="AG20" i="5"/>
  <c r="AG28" i="5"/>
  <c r="AG17" i="5"/>
  <c r="AG25" i="5"/>
  <c r="AG18" i="5"/>
  <c r="AG23" i="5"/>
  <c r="AG16" i="5"/>
  <c r="AG26" i="5"/>
  <c r="AG31" i="5"/>
  <c r="AG24" i="5"/>
  <c r="S36" i="5"/>
  <c r="S40" i="5"/>
  <c r="S41" i="5"/>
  <c r="S32" i="5"/>
  <c r="S33" i="5"/>
  <c r="S35" i="5"/>
  <c r="S37" i="5"/>
  <c r="S42" i="5"/>
  <c r="S39" i="5"/>
  <c r="S43" i="5"/>
  <c r="S34" i="5"/>
  <c r="S38" i="5"/>
  <c r="S15" i="5"/>
  <c r="S14" i="5"/>
  <c r="S19" i="5"/>
  <c r="S25" i="5"/>
  <c r="S27" i="5"/>
  <c r="S20" i="5"/>
  <c r="S28" i="5"/>
  <c r="S17" i="5"/>
  <c r="S18" i="5"/>
  <c r="S26" i="5"/>
  <c r="S23" i="5"/>
  <c r="S31" i="5"/>
  <c r="S16" i="5"/>
  <c r="S21" i="5"/>
  <c r="S29" i="5"/>
  <c r="S30" i="5"/>
  <c r="S24" i="5"/>
  <c r="S22" i="5"/>
  <c r="O42" i="5"/>
  <c r="O40" i="5"/>
  <c r="O41" i="5"/>
  <c r="O39" i="5"/>
  <c r="O43" i="5"/>
  <c r="O35" i="5"/>
  <c r="O37" i="5"/>
  <c r="O34" i="5"/>
  <c r="O36" i="5"/>
  <c r="O38" i="5"/>
  <c r="O32" i="5"/>
  <c r="O33" i="5"/>
  <c r="O14" i="5"/>
  <c r="O21" i="5"/>
  <c r="O29" i="5"/>
  <c r="O16" i="5"/>
  <c r="O24" i="5"/>
  <c r="O19" i="5"/>
  <c r="O27" i="5"/>
  <c r="O22" i="5"/>
  <c r="O30" i="5"/>
  <c r="O17" i="5"/>
  <c r="O25" i="5"/>
  <c r="O20" i="5"/>
  <c r="O23" i="5"/>
  <c r="O18" i="5"/>
  <c r="O31" i="5"/>
  <c r="O28" i="5"/>
  <c r="O26" i="5"/>
  <c r="Z36" i="5"/>
  <c r="Z38" i="5"/>
  <c r="Z40" i="5"/>
  <c r="Z37" i="5"/>
  <c r="Z41" i="5"/>
  <c r="Z39" i="5"/>
  <c r="Z43" i="5"/>
  <c r="Z33" i="5"/>
  <c r="Z35" i="5"/>
  <c r="Z32" i="5"/>
  <c r="Z42" i="5"/>
  <c r="Z34" i="5"/>
  <c r="Z14" i="5"/>
  <c r="Z15" i="5"/>
  <c r="Z19" i="5"/>
  <c r="Z27" i="5"/>
  <c r="Z18" i="5"/>
  <c r="Z26" i="5"/>
  <c r="Z17" i="5"/>
  <c r="Z25" i="5"/>
  <c r="Z16" i="5"/>
  <c r="Z24" i="5"/>
  <c r="Z23" i="5"/>
  <c r="Z31" i="5"/>
  <c r="Z21" i="5"/>
  <c r="Z29" i="5"/>
  <c r="Z30" i="5"/>
  <c r="Z28" i="5"/>
  <c r="Z22" i="5"/>
  <c r="Z20" i="5"/>
  <c r="Y41" i="5"/>
  <c r="Y32" i="5"/>
  <c r="Y33" i="5"/>
  <c r="Y35" i="5"/>
  <c r="Y37" i="5"/>
  <c r="Y40" i="5"/>
  <c r="Y39" i="5"/>
  <c r="Y43" i="5"/>
  <c r="Y36" i="5"/>
  <c r="Y42" i="5"/>
  <c r="Y34" i="5"/>
  <c r="Y38" i="5"/>
  <c r="Y15" i="5"/>
  <c r="Y14" i="5"/>
  <c r="Y17" i="5"/>
  <c r="Y25" i="5"/>
  <c r="Y22" i="5"/>
  <c r="Y30" i="5"/>
  <c r="Y23" i="5"/>
  <c r="Y31" i="5"/>
  <c r="Y20" i="5"/>
  <c r="Y28" i="5"/>
  <c r="Y21" i="5"/>
  <c r="Y29" i="5"/>
  <c r="Y18" i="5"/>
  <c r="Y19" i="5"/>
  <c r="Y27" i="5"/>
  <c r="Y26" i="5"/>
  <c r="Y24" i="5"/>
  <c r="Y16" i="5"/>
  <c r="AP39" i="5"/>
  <c r="AP43" i="5"/>
  <c r="AP35" i="5"/>
  <c r="AP32" i="5"/>
  <c r="AP34" i="5"/>
  <c r="AP36" i="5"/>
  <c r="AP38" i="5"/>
  <c r="AP42" i="5"/>
  <c r="AP40" i="5"/>
  <c r="AP33" i="5"/>
  <c r="AP37" i="5"/>
  <c r="AP41" i="5"/>
  <c r="AP15" i="5"/>
  <c r="AP14" i="5"/>
  <c r="AP19" i="5"/>
  <c r="AP27" i="5"/>
  <c r="AP18" i="5"/>
  <c r="AP26" i="5"/>
  <c r="AP17" i="5"/>
  <c r="AP25" i="5"/>
  <c r="AP16" i="5"/>
  <c r="AP23" i="5"/>
  <c r="AP31" i="5"/>
  <c r="AP21" i="5"/>
  <c r="AP29" i="5"/>
  <c r="AP22" i="5"/>
  <c r="AP24" i="5"/>
  <c r="AP20" i="5"/>
  <c r="AP30" i="5"/>
  <c r="AP28" i="5"/>
  <c r="N16" i="5"/>
  <c r="CC45" i="5"/>
  <c r="N8" i="5"/>
  <c r="C26" i="5"/>
  <c r="A13" i="8"/>
  <c r="C13" i="4"/>
  <c r="B13" i="4" s="1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O4" i="5"/>
  <c r="BG6" i="5" s="1"/>
  <c r="B16" i="4"/>
  <c r="E4" i="5"/>
  <c r="B34" i="5" l="1"/>
  <c r="B38" i="5"/>
  <c r="B42" i="5"/>
  <c r="B35" i="5"/>
  <c r="B39" i="5"/>
  <c r="B43" i="5"/>
  <c r="B32" i="5"/>
  <c r="B36" i="5"/>
  <c r="B40" i="5"/>
  <c r="B33" i="5"/>
  <c r="B37" i="5"/>
  <c r="B41" i="5"/>
  <c r="AT26" i="5"/>
  <c r="AT24" i="5"/>
  <c r="AT38" i="5"/>
  <c r="AT23" i="5"/>
  <c r="AT15" i="5"/>
  <c r="AT40" i="5"/>
  <c r="AT30" i="5"/>
  <c r="AT28" i="5"/>
  <c r="AT20" i="5"/>
  <c r="AT22" i="5"/>
  <c r="AT16" i="5"/>
  <c r="AT36" i="5"/>
  <c r="AT43" i="5"/>
  <c r="AT42" i="5"/>
  <c r="AT31" i="5"/>
  <c r="AT25" i="5"/>
  <c r="AT27" i="5"/>
  <c r="AT29" i="5"/>
  <c r="AT33" i="5"/>
  <c r="AT34" i="5"/>
  <c r="AT39" i="5"/>
  <c r="AT18" i="5"/>
  <c r="AT17" i="5"/>
  <c r="AT19" i="5"/>
  <c r="AT21" i="5"/>
  <c r="AT32" i="5"/>
  <c r="AT37" i="5"/>
  <c r="AT41" i="5"/>
  <c r="AT35" i="5"/>
  <c r="D6" i="5"/>
  <c r="B26" i="5"/>
  <c r="B30" i="5"/>
  <c r="E8" i="5"/>
  <c r="X6" i="5"/>
  <c r="AT14" i="5"/>
  <c r="C17" i="5"/>
  <c r="B17" i="5" s="1"/>
  <c r="C21" i="5"/>
  <c r="B21" i="5" s="1"/>
  <c r="C25" i="5"/>
  <c r="B25" i="5" s="1"/>
  <c r="C31" i="5"/>
  <c r="B31" i="5" s="1"/>
  <c r="C14" i="5"/>
  <c r="B14" i="5" s="1"/>
  <c r="C27" i="5"/>
  <c r="B27" i="5" s="1"/>
  <c r="C23" i="5"/>
  <c r="B23" i="5" s="1"/>
  <c r="C28" i="5"/>
  <c r="B28" i="5" s="1"/>
  <c r="C22" i="5"/>
  <c r="B22" i="5" s="1"/>
  <c r="C19" i="5"/>
  <c r="B19" i="5" s="1"/>
  <c r="C15" i="5"/>
  <c r="B15" i="5" s="1"/>
  <c r="C20" i="5"/>
  <c r="B20" i="5" s="1"/>
  <c r="C29" i="5"/>
  <c r="B29" i="5" s="1"/>
  <c r="C18" i="5"/>
  <c r="B18" i="5" s="1"/>
  <c r="C24" i="5"/>
  <c r="B24" i="5" s="1"/>
  <c r="C16" i="5"/>
  <c r="B16" i="5" s="1"/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N45" i="5"/>
  <c r="A14" i="8" l="1"/>
  <c r="AT45" i="5"/>
</calcChain>
</file>

<file path=xl/sharedStrings.xml><?xml version="1.0" encoding="utf-8"?>
<sst xmlns="http://schemas.openxmlformats.org/spreadsheetml/2006/main" count="1764" uniqueCount="945">
  <si>
    <t>APELLIDOS Y NOMBRES</t>
  </si>
  <si>
    <t>DNI</t>
  </si>
  <si>
    <t>V</t>
  </si>
  <si>
    <t>N°</t>
  </si>
  <si>
    <t>S</t>
  </si>
  <si>
    <t>D</t>
  </si>
  <si>
    <t>L</t>
  </si>
  <si>
    <t>M</t>
  </si>
  <si>
    <t>J</t>
  </si>
  <si>
    <t>FORMATO 02</t>
  </si>
  <si>
    <t>INFORME DE HORAS EFECTIVAS DE TRABAJO PEDAGÓGICO EN LAS INSTITUCIONES EDUCATIVAS PÚBLICAS</t>
  </si>
  <si>
    <t>HORAS EFECTIVAS DE TRABAJO ESCOLAR - MES</t>
  </si>
  <si>
    <t>DIAS EFECTIVAS DE TRABAJO ESCOLAR</t>
  </si>
  <si>
    <t>Nivel Inicial : 1 dia : 5 horas</t>
  </si>
  <si>
    <t>LEYENDA</t>
  </si>
  <si>
    <t>Nivel Primaria : 1 día : 6 horas</t>
  </si>
  <si>
    <t>Nivel Secundaria :1 día : 7 horas</t>
  </si>
  <si>
    <t>V° B° REPRESENTANTE CONOEI</t>
  </si>
  <si>
    <t>OBSERVACIONES</t>
  </si>
  <si>
    <t>LEYENDA:</t>
  </si>
  <si>
    <t>NOMBRADO (A)</t>
  </si>
  <si>
    <t>MES</t>
  </si>
  <si>
    <t>NIVEL EDUCATIVO:</t>
  </si>
  <si>
    <t>AÑO:</t>
  </si>
  <si>
    <t>CONTRATADO (A)</t>
  </si>
  <si>
    <t>CONDICION LABORAL</t>
  </si>
  <si>
    <t>MODALIDAD:</t>
  </si>
  <si>
    <r>
      <t xml:space="preserve">(*) </t>
    </r>
    <r>
      <rPr>
        <sz val="10"/>
        <rFont val="Arial"/>
        <family val="2"/>
      </rPr>
      <t>No se considera los días feriados</t>
    </r>
  </si>
  <si>
    <r>
      <t xml:space="preserve">J: </t>
    </r>
    <r>
      <rPr>
        <sz val="10"/>
        <rFont val="Arial"/>
        <family val="2"/>
      </rPr>
      <t>Falta justificada</t>
    </r>
  </si>
  <si>
    <r>
      <t xml:space="preserve">I: </t>
    </r>
    <r>
      <rPr>
        <sz val="10"/>
        <rFont val="Arial"/>
        <family val="2"/>
      </rPr>
      <t>Falta Injustificada</t>
    </r>
  </si>
  <si>
    <r>
      <t xml:space="preserve">F: </t>
    </r>
    <r>
      <rPr>
        <sz val="10"/>
        <rFont val="Arial"/>
        <family val="2"/>
      </rPr>
      <t>Dia Feriado</t>
    </r>
  </si>
  <si>
    <r>
      <t xml:space="preserve">AIP: </t>
    </r>
    <r>
      <rPr>
        <sz val="10"/>
        <rFont val="Arial"/>
        <family val="2"/>
      </rPr>
      <t>Aula de Innovación Pedagógica</t>
    </r>
  </si>
  <si>
    <r>
      <t xml:space="preserve">CRT: </t>
    </r>
    <r>
      <rPr>
        <sz val="10"/>
        <rFont val="Arial"/>
        <family val="2"/>
      </rPr>
      <t>Centro de Recursos Tecnológicos</t>
    </r>
  </si>
  <si>
    <r>
      <t xml:space="preserve">TQ: </t>
    </r>
    <r>
      <rPr>
        <sz val="10"/>
        <rFont val="Arial"/>
        <family val="2"/>
      </rPr>
      <t>Taller de Quechua</t>
    </r>
  </si>
  <si>
    <r>
      <t xml:space="preserve">TD: </t>
    </r>
    <r>
      <rPr>
        <sz val="10"/>
        <rFont val="Arial"/>
        <family val="2"/>
      </rPr>
      <t>Taller de Danza</t>
    </r>
  </si>
  <si>
    <t>Nombre de IE</t>
  </si>
  <si>
    <t>Centro Poblado</t>
  </si>
  <si>
    <t>COD MOD II.EE.</t>
  </si>
  <si>
    <t xml:space="preserve">MES: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</si>
  <si>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</si>
  <si>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</si>
  <si>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</si>
  <si>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</si>
  <si>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</si>
  <si>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</si>
  <si>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</si>
  <si>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</si>
  <si>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</si>
  <si>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</si>
  <si>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</si>
  <si>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</si>
  <si>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MES:</t>
  </si>
  <si>
    <t>DESTACADO (A)</t>
  </si>
  <si>
    <t>DIRECTOR (A) DE INSTITUCIÓN EDUCATIVA</t>
  </si>
  <si>
    <t>REG/PROV/DIST.</t>
  </si>
  <si>
    <t>LUGAR/DIREC.</t>
  </si>
  <si>
    <t>Inasistencia + LSGH</t>
  </si>
  <si>
    <t>MESES</t>
  </si>
  <si>
    <t>Mi</t>
  </si>
  <si>
    <t>Matriz Horas</t>
  </si>
  <si>
    <t>JOR</t>
  </si>
  <si>
    <t>NADA</t>
  </si>
  <si>
    <t>LABO</t>
  </si>
  <si>
    <t>RAL</t>
  </si>
  <si>
    <t xml:space="preserve">TOTAL DE </t>
  </si>
  <si>
    <t xml:space="preserve">HORAS </t>
  </si>
  <si>
    <t xml:space="preserve">EFECTIVAS </t>
  </si>
  <si>
    <t xml:space="preserve">MENSUAL </t>
  </si>
  <si>
    <t>X</t>
  </si>
  <si>
    <t>COD.</t>
  </si>
  <si>
    <t>MOD.</t>
  </si>
  <si>
    <t xml:space="preserve">     Semanal</t>
  </si>
  <si>
    <t>C</t>
  </si>
  <si>
    <t>F</t>
  </si>
  <si>
    <t>lu.</t>
  </si>
  <si>
    <t>ma.</t>
  </si>
  <si>
    <t>mi.</t>
  </si>
  <si>
    <t>ju.</t>
  </si>
  <si>
    <t>vi.</t>
  </si>
  <si>
    <t>APELLIDOS Y NOMRES</t>
  </si>
  <si>
    <t>Lu.</t>
  </si>
  <si>
    <t>Ma.</t>
  </si>
  <si>
    <t>Sa.</t>
  </si>
  <si>
    <t>Mi.</t>
  </si>
  <si>
    <t>Ju.</t>
  </si>
  <si>
    <t>Vi.</t>
  </si>
  <si>
    <t>Do.</t>
  </si>
  <si>
    <t>EDAD A CARGO</t>
  </si>
  <si>
    <t>SECCIÓN</t>
  </si>
  <si>
    <t>HORAS PROGRAM. EN EL MES</t>
  </si>
  <si>
    <t>ANEXO 03</t>
  </si>
  <si>
    <t>NORMAS  PARA EL REGISTRO Y CONTROL  DE ASISTENCIA  Y SU  APLICACIÓN  EN LA PLANILLA  ÚNICA DE PAGOS DE LOS  PROFESORES Y AUXILIARES DE EDUCACIÓN, EN EL  MARCO  DE LA                                
LEY DE REFORMA MAGISTERIAL  Y SU  REGLAMENTO (R.S.G. N° 326-2017-MINEDU)</t>
  </si>
  <si>
    <t>CARGO</t>
  </si>
  <si>
    <t>INSTITUCIÓN EDUCATIVA:</t>
  </si>
  <si>
    <t>TURNO:</t>
  </si>
  <si>
    <t>LUGAR Y FECHA:</t>
  </si>
  <si>
    <t>H</t>
  </si>
  <si>
    <t>T</t>
  </si>
  <si>
    <t>P</t>
  </si>
  <si>
    <t>I</t>
  </si>
  <si>
    <t>A</t>
  </si>
  <si>
    <t>DIAS CALENDARIO</t>
  </si>
  <si>
    <t>ANEXO 04</t>
  </si>
  <si>
    <t>FORMATO 02: REPORTE  CONSOLIDADO DE INASISTENCIAS, TARDANZAS Y PERMISOS SIN GOCE DE REMUNERACIÓN</t>
  </si>
  <si>
    <t>Observaciones</t>
  </si>
  <si>
    <t>Nombrado</t>
  </si>
  <si>
    <t>Contratado</t>
  </si>
  <si>
    <t>Destacado</t>
  </si>
  <si>
    <t>CODIGO MODULAR:</t>
  </si>
  <si>
    <t>Distrito</t>
  </si>
  <si>
    <t>NIVEL EDUCATIVO Y MODALIDAD:</t>
  </si>
  <si>
    <t>NIVEL EDUCATIVO Y/O MODALIDAD:</t>
  </si>
  <si>
    <t xml:space="preserve">FORMATO 01: REPORTE DE ASISTENCIA DETALLADO </t>
  </si>
  <si>
    <t>JORNADA LABORAL</t>
  </si>
  <si>
    <t>Mañana</t>
  </si>
  <si>
    <t>CAS</t>
  </si>
  <si>
    <t>Profesor</t>
  </si>
  <si>
    <t>Aux. Educación</t>
  </si>
  <si>
    <t>Sub Director</t>
  </si>
  <si>
    <t>Pers. Servicio</t>
  </si>
  <si>
    <t>Oficinista</t>
  </si>
  <si>
    <t>Vigilante</t>
  </si>
  <si>
    <t>Coord. Pedag.</t>
  </si>
  <si>
    <t>Tarde</t>
  </si>
  <si>
    <t>TURNO</t>
  </si>
  <si>
    <t>Noche</t>
  </si>
  <si>
    <t>Secretaria(o)</t>
  </si>
  <si>
    <t>(*)Hora y minuto cronológico.</t>
  </si>
  <si>
    <t>(**)Solo considerar las inasistencias que no han sido justificadas.</t>
  </si>
  <si>
    <t>Director(e)</t>
  </si>
  <si>
    <t>Director Desig.</t>
  </si>
  <si>
    <t>ASISTENCIA</t>
  </si>
  <si>
    <t>TR</t>
  </si>
  <si>
    <t>LICENCIA CON GOCE POR DECRETO DE URGENCIA</t>
  </si>
  <si>
    <t>LGU</t>
  </si>
  <si>
    <t>INASISTENCIA INJUSTIFICADA</t>
  </si>
  <si>
    <t>TARDANZA EN MINUTOS (DIGITACION EN NUMEROS)</t>
  </si>
  <si>
    <t>LS</t>
  </si>
  <si>
    <t xml:space="preserve">LICENCIA SIN GOCE DE REMUNERACIONES </t>
  </si>
  <si>
    <t>LG</t>
  </si>
  <si>
    <t xml:space="preserve">LICENCIA CON GOCE DE REMUNERACIONES </t>
  </si>
  <si>
    <t>PERMISO SIN GOCE DE REMUNERACIONES</t>
  </si>
  <si>
    <t>HUELGA O PARO</t>
  </si>
  <si>
    <t>LICENCIAS</t>
  </si>
  <si>
    <t>CON GOCE</t>
  </si>
  <si>
    <t>DIAS</t>
  </si>
  <si>
    <t>SIN GOCE</t>
  </si>
  <si>
    <t>DU</t>
  </si>
  <si>
    <t>TRABAJO REMOTO</t>
  </si>
  <si>
    <t>FALTAS</t>
  </si>
  <si>
    <t>TARDANZAS</t>
  </si>
  <si>
    <t>MINUTOS (*)</t>
  </si>
  <si>
    <t>PERMISOS SG</t>
  </si>
  <si>
    <t>HORAS (*)</t>
  </si>
  <si>
    <t>MUNUTOS (*)</t>
  </si>
  <si>
    <t>HUELGA PARO</t>
  </si>
  <si>
    <t>INASISTENCIA JUSTIFICADA (FERIADO, ONOMASTICO, VACACIONES, COMISION DE SERVICIO)</t>
  </si>
  <si>
    <t>JOSE CARLOS MARIATEGUI</t>
  </si>
  <si>
    <t>FERIADO**</t>
  </si>
  <si>
    <t>UNIDAD DE GESTIÓN EDUCATIVA LOCAL  HUANTA</t>
  </si>
  <si>
    <t/>
  </si>
  <si>
    <t>Distrito / Centro Poblado</t>
  </si>
  <si>
    <t># Tot Doc, Aux, Adm</t>
  </si>
  <si>
    <t># Doc</t>
  </si>
  <si>
    <t># Doc Nomb</t>
  </si>
  <si>
    <t># Doc Contr</t>
  </si>
  <si>
    <t># Doc Espjo</t>
  </si>
  <si>
    <t># Aux Ed</t>
  </si>
  <si>
    <t># Adm</t>
  </si>
  <si>
    <t>Cód. Mod.</t>
  </si>
  <si>
    <t>Nivel</t>
  </si>
  <si>
    <t># CAS</t>
  </si>
  <si>
    <t>01245465</t>
  </si>
  <si>
    <t>PRONOEI</t>
  </si>
  <si>
    <t>A1 Inicial No Escolarizado</t>
  </si>
  <si>
    <t>ILAVE</t>
  </si>
  <si>
    <t>5 Distritos</t>
  </si>
  <si>
    <t>0474577</t>
  </si>
  <si>
    <t>216</t>
  </si>
  <si>
    <t xml:space="preserve">A2 - Inicial - Jardín              </t>
  </si>
  <si>
    <t>BELLAVISTA</t>
  </si>
  <si>
    <t>0474585</t>
  </si>
  <si>
    <t>PILCUYO</t>
  </si>
  <si>
    <t>18 DE ENERO</t>
  </si>
  <si>
    <t>0500538</t>
  </si>
  <si>
    <t>220</t>
  </si>
  <si>
    <t>SANTA ROSA</t>
  </si>
  <si>
    <t>3 DE MAYO</t>
  </si>
  <si>
    <t>0474601</t>
  </si>
  <si>
    <t>223</t>
  </si>
  <si>
    <t>SAN MIGUEL</t>
  </si>
  <si>
    <t>0229765</t>
  </si>
  <si>
    <t>246 MI SEGUNDO HOGAR</t>
  </si>
  <si>
    <t>ALASAYA</t>
  </si>
  <si>
    <t>0539650</t>
  </si>
  <si>
    <t>259</t>
  </si>
  <si>
    <t>CONDURIRI</t>
  </si>
  <si>
    <t>MUNICIPAL</t>
  </si>
  <si>
    <t>0574889</t>
  </si>
  <si>
    <t>260</t>
  </si>
  <si>
    <t>RAMON CASTILLA</t>
  </si>
  <si>
    <t>0539452</t>
  </si>
  <si>
    <t>265</t>
  </si>
  <si>
    <t>SUCANO</t>
  </si>
  <si>
    <t>0539551</t>
  </si>
  <si>
    <t>266</t>
  </si>
  <si>
    <t>SULCATURA 1</t>
  </si>
  <si>
    <t>0549006</t>
  </si>
  <si>
    <t>267</t>
  </si>
  <si>
    <t>0755371</t>
  </si>
  <si>
    <t>301</t>
  </si>
  <si>
    <t>CHIPANA</t>
  </si>
  <si>
    <t>0744250</t>
  </si>
  <si>
    <t>302</t>
  </si>
  <si>
    <t>CRUZANI</t>
  </si>
  <si>
    <t>0744268</t>
  </si>
  <si>
    <t>303</t>
  </si>
  <si>
    <t>0744276</t>
  </si>
  <si>
    <t>304</t>
  </si>
  <si>
    <t>PORVENIR MIRAFLORES</t>
  </si>
  <si>
    <t>0799288</t>
  </si>
  <si>
    <t>306</t>
  </si>
  <si>
    <t>MULLACONIHUECO</t>
  </si>
  <si>
    <t>0799296</t>
  </si>
  <si>
    <t>307</t>
  </si>
  <si>
    <t>CHIJICHAYA</t>
  </si>
  <si>
    <t>0755389</t>
  </si>
  <si>
    <t>309</t>
  </si>
  <si>
    <t>MACHATMARCA</t>
  </si>
  <si>
    <t>1027028</t>
  </si>
  <si>
    <t>CAMECACHI</t>
  </si>
  <si>
    <t>0799395</t>
  </si>
  <si>
    <t>311</t>
  </si>
  <si>
    <t>MAQUERCOTA</t>
  </si>
  <si>
    <t>1027192</t>
  </si>
  <si>
    <t>314</t>
  </si>
  <si>
    <t>SAN CRISTOBAL</t>
  </si>
  <si>
    <t>1027234</t>
  </si>
  <si>
    <t>315</t>
  </si>
  <si>
    <t>CHUCARAYA</t>
  </si>
  <si>
    <t>1027242</t>
  </si>
  <si>
    <t>316</t>
  </si>
  <si>
    <t>ULLACACHI</t>
  </si>
  <si>
    <t>1027101</t>
  </si>
  <si>
    <t>317</t>
  </si>
  <si>
    <t>SARAPI ARROYO</t>
  </si>
  <si>
    <t>1027119</t>
  </si>
  <si>
    <t>318</t>
  </si>
  <si>
    <t>ACCASO</t>
  </si>
  <si>
    <t>1027143</t>
  </si>
  <si>
    <t>319</t>
  </si>
  <si>
    <t>CHECCA</t>
  </si>
  <si>
    <t>1027499</t>
  </si>
  <si>
    <t>320</t>
  </si>
  <si>
    <t>MARCOLLO</t>
  </si>
  <si>
    <t>1030014</t>
  </si>
  <si>
    <t>351</t>
  </si>
  <si>
    <t>SANTA BARBARA</t>
  </si>
  <si>
    <t>1027044</t>
  </si>
  <si>
    <t>365</t>
  </si>
  <si>
    <t>1576149</t>
  </si>
  <si>
    <t>402</t>
  </si>
  <si>
    <t>1472505</t>
  </si>
  <si>
    <t>694</t>
  </si>
  <si>
    <t>ANCOAMAYA</t>
  </si>
  <si>
    <t>1472521</t>
  </si>
  <si>
    <t>695</t>
  </si>
  <si>
    <t>CALLATA</t>
  </si>
  <si>
    <t>1472539</t>
  </si>
  <si>
    <t>696</t>
  </si>
  <si>
    <t>CANGALLI ACHANTUYO</t>
  </si>
  <si>
    <t>1472547</t>
  </si>
  <si>
    <t>697</t>
  </si>
  <si>
    <t>CAPAZO</t>
  </si>
  <si>
    <t>CAPASO</t>
  </si>
  <si>
    <t>1472554</t>
  </si>
  <si>
    <t>698</t>
  </si>
  <si>
    <t>CATAMURO II</t>
  </si>
  <si>
    <t>1472562</t>
  </si>
  <si>
    <t>699</t>
  </si>
  <si>
    <t>CHIJUYO COPAPUJO</t>
  </si>
  <si>
    <t>1472570</t>
  </si>
  <si>
    <t>700</t>
  </si>
  <si>
    <t>CHURO MAQUERA</t>
  </si>
  <si>
    <t>1472604</t>
  </si>
  <si>
    <t>701</t>
  </si>
  <si>
    <t>OCOÑA</t>
  </si>
  <si>
    <t>1472612</t>
  </si>
  <si>
    <t>702</t>
  </si>
  <si>
    <t>PHARATA COPANI</t>
  </si>
  <si>
    <t>1472620</t>
  </si>
  <si>
    <t>703</t>
  </si>
  <si>
    <t>PUCARA</t>
  </si>
  <si>
    <t>1472638</t>
  </si>
  <si>
    <t>704</t>
  </si>
  <si>
    <t>SACARI TITICACHI</t>
  </si>
  <si>
    <t>1472646</t>
  </si>
  <si>
    <t>705</t>
  </si>
  <si>
    <t>URANI</t>
  </si>
  <si>
    <t>1472653</t>
  </si>
  <si>
    <t>706</t>
  </si>
  <si>
    <t>CACHIPUCARA</t>
  </si>
  <si>
    <t>1472661</t>
  </si>
  <si>
    <t>707</t>
  </si>
  <si>
    <t>JACHOCCO HUARACCO</t>
  </si>
  <si>
    <t>1472679</t>
  </si>
  <si>
    <t>708</t>
  </si>
  <si>
    <t>LACAYA</t>
  </si>
  <si>
    <t>1472687</t>
  </si>
  <si>
    <t>709</t>
  </si>
  <si>
    <t>PANTIHUECO</t>
  </si>
  <si>
    <t>1472695</t>
  </si>
  <si>
    <t>710</t>
  </si>
  <si>
    <t>POQUICHILLA</t>
  </si>
  <si>
    <t>1472703</t>
  </si>
  <si>
    <t>ROSACANI</t>
  </si>
  <si>
    <t>1472711</t>
  </si>
  <si>
    <t>712</t>
  </si>
  <si>
    <t>SIRAYA</t>
  </si>
  <si>
    <t>1472729</t>
  </si>
  <si>
    <t>713</t>
  </si>
  <si>
    <t>TANAPACA</t>
  </si>
  <si>
    <t>1493089</t>
  </si>
  <si>
    <t>714</t>
  </si>
  <si>
    <t>LACACHI</t>
  </si>
  <si>
    <t>1540939</t>
  </si>
  <si>
    <t>715</t>
  </si>
  <si>
    <t>PAJJCHA CCACCAPI</t>
  </si>
  <si>
    <t>1564624</t>
  </si>
  <si>
    <t>717</t>
  </si>
  <si>
    <t>PACCO BEBEDERO</t>
  </si>
  <si>
    <t>1472588</t>
  </si>
  <si>
    <t>718</t>
  </si>
  <si>
    <t>COLLATA</t>
  </si>
  <si>
    <t>1472596</t>
  </si>
  <si>
    <t>719</t>
  </si>
  <si>
    <t>HUANCARANI</t>
  </si>
  <si>
    <t>1472737</t>
  </si>
  <si>
    <t>720</t>
  </si>
  <si>
    <t>COLLOCO HUAYCHANI</t>
  </si>
  <si>
    <t>1472513</t>
  </si>
  <si>
    <t>721</t>
  </si>
  <si>
    <t>AYUPALCA</t>
  </si>
  <si>
    <t>1556695</t>
  </si>
  <si>
    <t>722</t>
  </si>
  <si>
    <t>SULCANACA</t>
  </si>
  <si>
    <t>1556604</t>
  </si>
  <si>
    <t>723</t>
  </si>
  <si>
    <t>MAZOCRUZ</t>
  </si>
  <si>
    <t>1556489</t>
  </si>
  <si>
    <t>724</t>
  </si>
  <si>
    <t>1556521</t>
  </si>
  <si>
    <t>725</t>
  </si>
  <si>
    <t>CHECACHATA</t>
  </si>
  <si>
    <t>1556687</t>
  </si>
  <si>
    <t>726</t>
  </si>
  <si>
    <t>SIMILLACA</t>
  </si>
  <si>
    <t>1556505</t>
  </si>
  <si>
    <t>727</t>
  </si>
  <si>
    <t>CHALLOCOLLO</t>
  </si>
  <si>
    <t>1556471</t>
  </si>
  <si>
    <t>728</t>
  </si>
  <si>
    <t>APHARUNI</t>
  </si>
  <si>
    <t>1556596</t>
  </si>
  <si>
    <t>729</t>
  </si>
  <si>
    <t>JARANI</t>
  </si>
  <si>
    <t>1556547</t>
  </si>
  <si>
    <t>730</t>
  </si>
  <si>
    <t>COMPACAZO</t>
  </si>
  <si>
    <t>1556638</t>
  </si>
  <si>
    <t>731</t>
  </si>
  <si>
    <t>PICHINCUTA</t>
  </si>
  <si>
    <t>1556554</t>
  </si>
  <si>
    <t>732</t>
  </si>
  <si>
    <t>CONCHACA</t>
  </si>
  <si>
    <t>1556570</t>
  </si>
  <si>
    <t>733</t>
  </si>
  <si>
    <t>HUARAHUARANI</t>
  </si>
  <si>
    <t>1556562</t>
  </si>
  <si>
    <t>734</t>
  </si>
  <si>
    <t>CUTINI PUCARA</t>
  </si>
  <si>
    <t>1556679</t>
  </si>
  <si>
    <t>735</t>
  </si>
  <si>
    <t>SANTA ROSA DE HUAYLLATA</t>
  </si>
  <si>
    <t>1556653</t>
  </si>
  <si>
    <t>736</t>
  </si>
  <si>
    <t>HUINI HUININI</t>
  </si>
  <si>
    <t>1564616</t>
  </si>
  <si>
    <t>737</t>
  </si>
  <si>
    <t>CALACOTA</t>
  </si>
  <si>
    <t>1556497</t>
  </si>
  <si>
    <t>738</t>
  </si>
  <si>
    <t>CAÑA MAQUERA</t>
  </si>
  <si>
    <t>1556703</t>
  </si>
  <si>
    <t>739</t>
  </si>
  <si>
    <t>TARACANCAMAYA / CANCAMAYA</t>
  </si>
  <si>
    <t>1556612</t>
  </si>
  <si>
    <t>740</t>
  </si>
  <si>
    <t>MULLACANI</t>
  </si>
  <si>
    <t>1556646</t>
  </si>
  <si>
    <t>741</t>
  </si>
  <si>
    <t>QUETY</t>
  </si>
  <si>
    <t>1556588</t>
  </si>
  <si>
    <t>742</t>
  </si>
  <si>
    <t>HUARIQUISAMA</t>
  </si>
  <si>
    <t>1556539</t>
  </si>
  <si>
    <t>743</t>
  </si>
  <si>
    <t>CHOJÑA CHOJÑANI</t>
  </si>
  <si>
    <t>1556513</t>
  </si>
  <si>
    <t>744</t>
  </si>
  <si>
    <t>CHAULLACAMANI</t>
  </si>
  <si>
    <t>1556711</t>
  </si>
  <si>
    <t>745</t>
  </si>
  <si>
    <t>YAJACIRCATUYO / TUYO / TUCO</t>
  </si>
  <si>
    <t>1556661</t>
  </si>
  <si>
    <t>746</t>
  </si>
  <si>
    <t>HUAYLLATA</t>
  </si>
  <si>
    <t>1556620</t>
  </si>
  <si>
    <t>747</t>
  </si>
  <si>
    <t>PACCO CUSULLANA</t>
  </si>
  <si>
    <t>1561414</t>
  </si>
  <si>
    <t>748</t>
  </si>
  <si>
    <t>PROVIDENCIA</t>
  </si>
  <si>
    <t>1561422</t>
  </si>
  <si>
    <t>749</t>
  </si>
  <si>
    <t>PIÑUTANI</t>
  </si>
  <si>
    <t>1561406</t>
  </si>
  <si>
    <t>750</t>
  </si>
  <si>
    <t>JALLUYO</t>
  </si>
  <si>
    <t>1566330</t>
  </si>
  <si>
    <t>751</t>
  </si>
  <si>
    <t>CHURO LOPEZ</t>
  </si>
  <si>
    <t>1633502</t>
  </si>
  <si>
    <t>1050</t>
  </si>
  <si>
    <t>1610187</t>
  </si>
  <si>
    <t>1052</t>
  </si>
  <si>
    <t>ROSARIO ALTO ANCOMARCA</t>
  </si>
  <si>
    <t>1609619</t>
  </si>
  <si>
    <t>1053</t>
  </si>
  <si>
    <t>SANTA MARIA</t>
  </si>
  <si>
    <t>1609635</t>
  </si>
  <si>
    <t>1054</t>
  </si>
  <si>
    <t>ANCASAYA</t>
  </si>
  <si>
    <t>1609668</t>
  </si>
  <si>
    <t>1055</t>
  </si>
  <si>
    <t>CHIRIMAYA</t>
  </si>
  <si>
    <t>1609742</t>
  </si>
  <si>
    <t>1056</t>
  </si>
  <si>
    <t>LACOTUYO</t>
  </si>
  <si>
    <t>1610229</t>
  </si>
  <si>
    <t>1057</t>
  </si>
  <si>
    <t>SAN JOSE DE ANCOMARCA</t>
  </si>
  <si>
    <t>1609700</t>
  </si>
  <si>
    <t>1058</t>
  </si>
  <si>
    <t>COLLPUYO</t>
  </si>
  <si>
    <t>1610203</t>
  </si>
  <si>
    <t>1060</t>
  </si>
  <si>
    <t>SALES GRANDE</t>
  </si>
  <si>
    <t>1609601</t>
  </si>
  <si>
    <t>1061</t>
  </si>
  <si>
    <t>CHOQUE</t>
  </si>
  <si>
    <t>1609692</t>
  </si>
  <si>
    <t>1062</t>
  </si>
  <si>
    <t>CHUNTACOLLO</t>
  </si>
  <si>
    <t>1610245</t>
  </si>
  <si>
    <t>1063</t>
  </si>
  <si>
    <t>SAPACHULPA</t>
  </si>
  <si>
    <t>1609676</t>
  </si>
  <si>
    <t>1064</t>
  </si>
  <si>
    <t>CHOCCOQUELICANI</t>
  </si>
  <si>
    <t>1633510</t>
  </si>
  <si>
    <t>1065</t>
  </si>
  <si>
    <t>1609726</t>
  </si>
  <si>
    <t>1066</t>
  </si>
  <si>
    <t>HUANACACAMAYA</t>
  </si>
  <si>
    <t>1609585</t>
  </si>
  <si>
    <t>1067</t>
  </si>
  <si>
    <t>CCACCATA</t>
  </si>
  <si>
    <t>1610260</t>
  </si>
  <si>
    <t>1068</t>
  </si>
  <si>
    <t>UNTAVE</t>
  </si>
  <si>
    <t>1610237</t>
  </si>
  <si>
    <t>1069</t>
  </si>
  <si>
    <t>SANCUTA</t>
  </si>
  <si>
    <t>1609650</t>
  </si>
  <si>
    <t>1070</t>
  </si>
  <si>
    <t>CHILACOLLO</t>
  </si>
  <si>
    <t>1610179</t>
  </si>
  <si>
    <t>1071</t>
  </si>
  <si>
    <t>QUALICANI CHICO</t>
  </si>
  <si>
    <t>1633494</t>
  </si>
  <si>
    <t>1073</t>
  </si>
  <si>
    <t>CHICHILLAPI</t>
  </si>
  <si>
    <t>1610153</t>
  </si>
  <si>
    <t>1074</t>
  </si>
  <si>
    <t>PAIRUMANI</t>
  </si>
  <si>
    <t>1609593</t>
  </si>
  <si>
    <t>1075</t>
  </si>
  <si>
    <t>VILCA CHILE</t>
  </si>
  <si>
    <t>1609734</t>
  </si>
  <si>
    <t>JAQUENCACHI</t>
  </si>
  <si>
    <t>1610161</t>
  </si>
  <si>
    <t>1077</t>
  </si>
  <si>
    <t>PALLALLMARCA</t>
  </si>
  <si>
    <t>1609684</t>
  </si>
  <si>
    <t>1078</t>
  </si>
  <si>
    <t>CHUNGARA</t>
  </si>
  <si>
    <t>1610278</t>
  </si>
  <si>
    <t>1079</t>
  </si>
  <si>
    <t>YARIHUANI</t>
  </si>
  <si>
    <t>1610211</t>
  </si>
  <si>
    <t>1080</t>
  </si>
  <si>
    <t>SAN CARLOS MARCACCOLLO</t>
  </si>
  <si>
    <t>1609718</t>
  </si>
  <si>
    <t>1081</t>
  </si>
  <si>
    <t>CORARACA</t>
  </si>
  <si>
    <t>1610252</t>
  </si>
  <si>
    <t>1082</t>
  </si>
  <si>
    <t>TUPALA HACIENDA</t>
  </si>
  <si>
    <t>1578715</t>
  </si>
  <si>
    <t>1083</t>
  </si>
  <si>
    <t>CORPA</t>
  </si>
  <si>
    <t>1653484</t>
  </si>
  <si>
    <t>1117</t>
  </si>
  <si>
    <t>1653492</t>
  </si>
  <si>
    <t>1118</t>
  </si>
  <si>
    <t>CONCAHUI</t>
  </si>
  <si>
    <t>1653518</t>
  </si>
  <si>
    <t>1678192</t>
  </si>
  <si>
    <t>1313</t>
  </si>
  <si>
    <t>CHOQUETANCA</t>
  </si>
  <si>
    <t>1678135</t>
  </si>
  <si>
    <t>1314</t>
  </si>
  <si>
    <t>JALLANILLA</t>
  </si>
  <si>
    <t>1678176</t>
  </si>
  <si>
    <t>1315</t>
  </si>
  <si>
    <t>JILACATURA</t>
  </si>
  <si>
    <t>1678168</t>
  </si>
  <si>
    <t>1316</t>
  </si>
  <si>
    <t>MAQUERA COMPUTI</t>
  </si>
  <si>
    <t>1678143</t>
  </si>
  <si>
    <t>1317</t>
  </si>
  <si>
    <t>1678127</t>
  </si>
  <si>
    <t>1318</t>
  </si>
  <si>
    <t>SARACAYA</t>
  </si>
  <si>
    <t>1678184</t>
  </si>
  <si>
    <t>1319</t>
  </si>
  <si>
    <t>SULCATURA II</t>
  </si>
  <si>
    <t>1692250</t>
  </si>
  <si>
    <t>1320</t>
  </si>
  <si>
    <t>SAN JOSE</t>
  </si>
  <si>
    <t>1710789</t>
  </si>
  <si>
    <t>1461</t>
  </si>
  <si>
    <t>SICATA</t>
  </si>
  <si>
    <t>1710797</t>
  </si>
  <si>
    <t>1462</t>
  </si>
  <si>
    <t>ALQUIPA</t>
  </si>
  <si>
    <t>1710805</t>
  </si>
  <si>
    <t>1463</t>
  </si>
  <si>
    <t>LLAU</t>
  </si>
  <si>
    <t>1710763</t>
  </si>
  <si>
    <t>1464</t>
  </si>
  <si>
    <t>PUSUYO</t>
  </si>
  <si>
    <t>1710771</t>
  </si>
  <si>
    <t>1465</t>
  </si>
  <si>
    <t>YAURIMA</t>
  </si>
  <si>
    <t>1746320</t>
  </si>
  <si>
    <t>1594</t>
  </si>
  <si>
    <t>CALLACHOCO</t>
  </si>
  <si>
    <t>1785930</t>
  </si>
  <si>
    <t>CHINGANI</t>
  </si>
  <si>
    <t>0230896</t>
  </si>
  <si>
    <t>70082</t>
  </si>
  <si>
    <t xml:space="preserve">B0 - Primaria                      </t>
  </si>
  <si>
    <t>0231357</t>
  </si>
  <si>
    <t>0231373</t>
  </si>
  <si>
    <t>70130</t>
  </si>
  <si>
    <t>0231472</t>
  </si>
  <si>
    <t>70140</t>
  </si>
  <si>
    <t>SULLCACATURA  II</t>
  </si>
  <si>
    <t>0573139</t>
  </si>
  <si>
    <t>70161</t>
  </si>
  <si>
    <t>SUQUINAPE</t>
  </si>
  <si>
    <t>0231746</t>
  </si>
  <si>
    <t>70167</t>
  </si>
  <si>
    <t>LAQUI</t>
  </si>
  <si>
    <t>0231845</t>
  </si>
  <si>
    <t>70178</t>
  </si>
  <si>
    <t>YACANGO CENTRAL</t>
  </si>
  <si>
    <t>0549402</t>
  </si>
  <si>
    <t>70200</t>
  </si>
  <si>
    <t>CANGALLE</t>
  </si>
  <si>
    <t>0220798</t>
  </si>
  <si>
    <t>70201</t>
  </si>
  <si>
    <t>CALASAYA</t>
  </si>
  <si>
    <t>0220921</t>
  </si>
  <si>
    <t>70214</t>
  </si>
  <si>
    <t>0220939</t>
  </si>
  <si>
    <t>70215</t>
  </si>
  <si>
    <t>0220962</t>
  </si>
  <si>
    <t>70218</t>
  </si>
  <si>
    <t>CHUA</t>
  </si>
  <si>
    <t>0270611</t>
  </si>
  <si>
    <t>70315</t>
  </si>
  <si>
    <t>0270629</t>
  </si>
  <si>
    <t>70316 SAGRADO CORAZON DE JESUS</t>
  </si>
  <si>
    <t>0270637</t>
  </si>
  <si>
    <t>CHURU MAQUERA</t>
  </si>
  <si>
    <t>0270645</t>
  </si>
  <si>
    <t>70318</t>
  </si>
  <si>
    <t>0270652</t>
  </si>
  <si>
    <t>70319</t>
  </si>
  <si>
    <t>MAÑAZO</t>
  </si>
  <si>
    <t>0270660</t>
  </si>
  <si>
    <t>70320</t>
  </si>
  <si>
    <t>0270678</t>
  </si>
  <si>
    <t>70321 DOMINGO PILCO VILCA</t>
  </si>
  <si>
    <t>CAMICACHI</t>
  </si>
  <si>
    <t>0270686</t>
  </si>
  <si>
    <t>70322</t>
  </si>
  <si>
    <t>0270694</t>
  </si>
  <si>
    <t>70323</t>
  </si>
  <si>
    <t>APARUNE</t>
  </si>
  <si>
    <t>0270702</t>
  </si>
  <si>
    <t>70324</t>
  </si>
  <si>
    <t>0270710</t>
  </si>
  <si>
    <t>70325</t>
  </si>
  <si>
    <t>0270728</t>
  </si>
  <si>
    <t>70326</t>
  </si>
  <si>
    <t>0270736</t>
  </si>
  <si>
    <t>70327</t>
  </si>
  <si>
    <t>COPAPOJO / CHILUYO COPAPUJO</t>
  </si>
  <si>
    <t>0270744</t>
  </si>
  <si>
    <t>70328</t>
  </si>
  <si>
    <t>CATAMURO</t>
  </si>
  <si>
    <t>0270751</t>
  </si>
  <si>
    <t>70329</t>
  </si>
  <si>
    <t>0270769</t>
  </si>
  <si>
    <t>70330</t>
  </si>
  <si>
    <t>0270777</t>
  </si>
  <si>
    <t>70331</t>
  </si>
  <si>
    <t>0270785</t>
  </si>
  <si>
    <t>70332</t>
  </si>
  <si>
    <t>0270793</t>
  </si>
  <si>
    <t>70333</t>
  </si>
  <si>
    <t>0270801</t>
  </si>
  <si>
    <t>70334</t>
  </si>
  <si>
    <t>JILAMAICO</t>
  </si>
  <si>
    <t>0270819</t>
  </si>
  <si>
    <t>70335</t>
  </si>
  <si>
    <t>0270827</t>
  </si>
  <si>
    <t>70336</t>
  </si>
  <si>
    <t>0335844</t>
  </si>
  <si>
    <t>70337</t>
  </si>
  <si>
    <t>CONAPI SUMARIRE / JONAPI</t>
  </si>
  <si>
    <t>0335851</t>
  </si>
  <si>
    <t>70338</t>
  </si>
  <si>
    <t>0305813</t>
  </si>
  <si>
    <t>70339</t>
  </si>
  <si>
    <t>0305821</t>
  </si>
  <si>
    <t>70340 GLORIOSO JOSE ANTONIO ENCINAS</t>
  </si>
  <si>
    <t>0305839</t>
  </si>
  <si>
    <t>0305847</t>
  </si>
  <si>
    <t>70342</t>
  </si>
  <si>
    <t>CHINCHILLAPI</t>
  </si>
  <si>
    <t>0305854</t>
  </si>
  <si>
    <t>70343</t>
  </si>
  <si>
    <t>ALIANZA</t>
  </si>
  <si>
    <t>0305862</t>
  </si>
  <si>
    <t>70344 CRISTO REY</t>
  </si>
  <si>
    <t>0305888</t>
  </si>
  <si>
    <t>70346</t>
  </si>
  <si>
    <t>CHALLA CCOLLO</t>
  </si>
  <si>
    <t>0305896</t>
  </si>
  <si>
    <t>70347</t>
  </si>
  <si>
    <t>COPACACHI CHILACOLLO</t>
  </si>
  <si>
    <t>0305904</t>
  </si>
  <si>
    <t>0305912</t>
  </si>
  <si>
    <t>70349</t>
  </si>
  <si>
    <t>0305920</t>
  </si>
  <si>
    <t>70350</t>
  </si>
  <si>
    <t>PICHINCOTA</t>
  </si>
  <si>
    <t>0305938</t>
  </si>
  <si>
    <t>70351</t>
  </si>
  <si>
    <t>SENCA</t>
  </si>
  <si>
    <t>0305946</t>
  </si>
  <si>
    <t>0305953</t>
  </si>
  <si>
    <t>70353</t>
  </si>
  <si>
    <t>0559237</t>
  </si>
  <si>
    <t>70354</t>
  </si>
  <si>
    <t>0305979</t>
  </si>
  <si>
    <t>70355 SAGRADO NIÑO JESUS</t>
  </si>
  <si>
    <t>0305987</t>
  </si>
  <si>
    <t>70356</t>
  </si>
  <si>
    <t>0305995</t>
  </si>
  <si>
    <t>70357</t>
  </si>
  <si>
    <t>0306019</t>
  </si>
  <si>
    <t>0306043</t>
  </si>
  <si>
    <t>70359</t>
  </si>
  <si>
    <t>0306050</t>
  </si>
  <si>
    <t>70360</t>
  </si>
  <si>
    <t>0306068</t>
  </si>
  <si>
    <t>70361</t>
  </si>
  <si>
    <t>JICHU CCOLLO</t>
  </si>
  <si>
    <t>0306092</t>
  </si>
  <si>
    <t>0306100</t>
  </si>
  <si>
    <t>70364</t>
  </si>
  <si>
    <t>0306233</t>
  </si>
  <si>
    <t>70365</t>
  </si>
  <si>
    <t>HUARIHUARANI</t>
  </si>
  <si>
    <t>0306332</t>
  </si>
  <si>
    <t>0306357</t>
  </si>
  <si>
    <t>70369 JOSE OLAYA BALANDRA</t>
  </si>
  <si>
    <t>0306365</t>
  </si>
  <si>
    <t>70370</t>
  </si>
  <si>
    <t>0306373</t>
  </si>
  <si>
    <t>0306381</t>
  </si>
  <si>
    <t>70372 GAMALIEL CHURATA</t>
  </si>
  <si>
    <t>0306399</t>
  </si>
  <si>
    <t>0306407</t>
  </si>
  <si>
    <t>70374</t>
  </si>
  <si>
    <t>0306431</t>
  </si>
  <si>
    <t>70375</t>
  </si>
  <si>
    <t>0306027</t>
  </si>
  <si>
    <t>70376</t>
  </si>
  <si>
    <t>VILCATURPO</t>
  </si>
  <si>
    <t>0306035</t>
  </si>
  <si>
    <t>70377</t>
  </si>
  <si>
    <t>0306076</t>
  </si>
  <si>
    <t>70378</t>
  </si>
  <si>
    <t>0306118</t>
  </si>
  <si>
    <t>70379</t>
  </si>
  <si>
    <t>0306126</t>
  </si>
  <si>
    <t>70380</t>
  </si>
  <si>
    <t>0306142</t>
  </si>
  <si>
    <t>70382</t>
  </si>
  <si>
    <t>0306159</t>
  </si>
  <si>
    <t>70383</t>
  </si>
  <si>
    <t>0306167</t>
  </si>
  <si>
    <t>70384</t>
  </si>
  <si>
    <t>0306175</t>
  </si>
  <si>
    <t>SARAPI PEÑALOSA / SACARE PEÑALOSA</t>
  </si>
  <si>
    <t>0306183</t>
  </si>
  <si>
    <t>70386</t>
  </si>
  <si>
    <t>LLUSTA</t>
  </si>
  <si>
    <t>0306191</t>
  </si>
  <si>
    <t>70387</t>
  </si>
  <si>
    <t>0306209</t>
  </si>
  <si>
    <t>70388</t>
  </si>
  <si>
    <t>0306225</t>
  </si>
  <si>
    <t>70390</t>
  </si>
  <si>
    <t>PATAPATA</t>
  </si>
  <si>
    <t>0218412</t>
  </si>
  <si>
    <t>VILCACHILI</t>
  </si>
  <si>
    <t>0243766</t>
  </si>
  <si>
    <t>70610</t>
  </si>
  <si>
    <t>MIRAFLORES</t>
  </si>
  <si>
    <t>0218446</t>
  </si>
  <si>
    <t>70613 TUPAC AMARU</t>
  </si>
  <si>
    <t>CCOLLPA</t>
  </si>
  <si>
    <t>0243790</t>
  </si>
  <si>
    <t>70614 SAN MARTIN DE PORRES</t>
  </si>
  <si>
    <t>0218453</t>
  </si>
  <si>
    <t>70617</t>
  </si>
  <si>
    <t>0474619</t>
  </si>
  <si>
    <t>70621</t>
  </si>
  <si>
    <t>ANCOMARCA</t>
  </si>
  <si>
    <t>0548909</t>
  </si>
  <si>
    <t>70626</t>
  </si>
  <si>
    <t>PUNTA PERDIDA</t>
  </si>
  <si>
    <t>0227769</t>
  </si>
  <si>
    <t>70634</t>
  </si>
  <si>
    <t>TICONA</t>
  </si>
  <si>
    <t>0529602</t>
  </si>
  <si>
    <t>70643</t>
  </si>
  <si>
    <t>AROPATA</t>
  </si>
  <si>
    <t>0547612</t>
  </si>
  <si>
    <t>THOCORI JARANI</t>
  </si>
  <si>
    <t>0615476</t>
  </si>
  <si>
    <t>70659</t>
  </si>
  <si>
    <t>WENCASI</t>
  </si>
  <si>
    <t>0529404</t>
  </si>
  <si>
    <t>70661</t>
  </si>
  <si>
    <t>0559351</t>
  </si>
  <si>
    <t>70669</t>
  </si>
  <si>
    <t>CUIPACUIPA</t>
  </si>
  <si>
    <t>0516146</t>
  </si>
  <si>
    <t>70685</t>
  </si>
  <si>
    <t>CHAJÑA CHAJÑANI / CHOJNECHOUNA</t>
  </si>
  <si>
    <t>0615294</t>
  </si>
  <si>
    <t>CHOCOQUELCANI</t>
  </si>
  <si>
    <t>0615328</t>
  </si>
  <si>
    <t>70711</t>
  </si>
  <si>
    <t>PUCARA YACANGO</t>
  </si>
  <si>
    <t>0744342</t>
  </si>
  <si>
    <t>70712</t>
  </si>
  <si>
    <t>LOPEZ</t>
  </si>
  <si>
    <t>0516344</t>
  </si>
  <si>
    <t>70718</t>
  </si>
  <si>
    <t>0474429</t>
  </si>
  <si>
    <t>70722</t>
  </si>
  <si>
    <t>0660373</t>
  </si>
  <si>
    <t>70723</t>
  </si>
  <si>
    <t>0744318</t>
  </si>
  <si>
    <t>70728 PERU BIRF</t>
  </si>
  <si>
    <t>0744383</t>
  </si>
  <si>
    <t>70730</t>
  </si>
  <si>
    <t>0755017</t>
  </si>
  <si>
    <t>70731</t>
  </si>
  <si>
    <t>0744359</t>
  </si>
  <si>
    <t>70733</t>
  </si>
  <si>
    <t>ESCOLLAYA / JISCULLAYA</t>
  </si>
  <si>
    <t>0744367</t>
  </si>
  <si>
    <t>70735</t>
  </si>
  <si>
    <t>QUELCAHUECCO</t>
  </si>
  <si>
    <t>0755108</t>
  </si>
  <si>
    <t>70736</t>
  </si>
  <si>
    <t>0744417</t>
  </si>
  <si>
    <t>70737</t>
  </si>
  <si>
    <t>0744425</t>
  </si>
  <si>
    <t>70738 PERU - BIRF</t>
  </si>
  <si>
    <t>0755272</t>
  </si>
  <si>
    <t>70739</t>
  </si>
  <si>
    <t>CHIUTIRI HACIENDA</t>
  </si>
  <si>
    <t>0799452</t>
  </si>
  <si>
    <t>70742</t>
  </si>
  <si>
    <t>CCORPA FLORES</t>
  </si>
  <si>
    <t>0755132</t>
  </si>
  <si>
    <t>70743 ESCUELA CONCERTADA CALACOTA</t>
  </si>
  <si>
    <t>0799551</t>
  </si>
  <si>
    <t>70747</t>
  </si>
  <si>
    <t>PATJATA</t>
  </si>
  <si>
    <t>0848754</t>
  </si>
  <si>
    <t>70748</t>
  </si>
  <si>
    <t>1155142</t>
  </si>
  <si>
    <t>70749</t>
  </si>
  <si>
    <t>0848879</t>
  </si>
  <si>
    <t>70750</t>
  </si>
  <si>
    <t>MULLA FACIRI</t>
  </si>
  <si>
    <t>0848721</t>
  </si>
  <si>
    <t>70751</t>
  </si>
  <si>
    <t>QUISPEMAQUERA</t>
  </si>
  <si>
    <t>0243915</t>
  </si>
  <si>
    <t>71007 MARIANO ZEVALLOS GONZALES</t>
  </si>
  <si>
    <t>0239392</t>
  </si>
  <si>
    <t>ANEXO-71543</t>
  </si>
  <si>
    <t>SAN SALVADOR TIRACCOLLO</t>
  </si>
  <si>
    <t>0845719</t>
  </si>
  <si>
    <t>71545</t>
  </si>
  <si>
    <t>PAMAYA</t>
  </si>
  <si>
    <t>0232033</t>
  </si>
  <si>
    <t>ANEXO-70197</t>
  </si>
  <si>
    <t>SICUNI KAMANI</t>
  </si>
  <si>
    <t>1576131</t>
  </si>
  <si>
    <t>72756</t>
  </si>
  <si>
    <t>BALSABE</t>
  </si>
  <si>
    <t>0660423</t>
  </si>
  <si>
    <t xml:space="preserve">F0 - Secundaria                    </t>
  </si>
  <si>
    <t>0578906</t>
  </si>
  <si>
    <t>AUGUSTO SALAZAR BONDY</t>
  </si>
  <si>
    <t>0755280</t>
  </si>
  <si>
    <t>CANGALLI</t>
  </si>
  <si>
    <t>1027671</t>
  </si>
  <si>
    <t>1576115</t>
  </si>
  <si>
    <t>CARLOS DANTE NAVA</t>
  </si>
  <si>
    <t>0474593</t>
  </si>
  <si>
    <t>CESAR VALLEJO</t>
  </si>
  <si>
    <t>24 DE NOVIEMBRE</t>
  </si>
  <si>
    <t>1027812</t>
  </si>
  <si>
    <t>0578898</t>
  </si>
  <si>
    <t>HORACIO ZEVALLOS GAMEZ</t>
  </si>
  <si>
    <t>0660431</t>
  </si>
  <si>
    <t>IES YACANGO</t>
  </si>
  <si>
    <t>0522490</t>
  </si>
  <si>
    <t>JORGE BASADRE</t>
  </si>
  <si>
    <t>0578914</t>
  </si>
  <si>
    <t>JORGE CHAVEZ</t>
  </si>
  <si>
    <t>CHIJUYO</t>
  </si>
  <si>
    <t>0240218</t>
  </si>
  <si>
    <t>0500439</t>
  </si>
  <si>
    <t>JOSE MARIA ARGUEDAS</t>
  </si>
  <si>
    <t>MAZO CRUZ</t>
  </si>
  <si>
    <t>0522391</t>
  </si>
  <si>
    <t>JOSE OLAYA</t>
  </si>
  <si>
    <t>1540228</t>
  </si>
  <si>
    <t>JUAN VELASCO ALVARADO</t>
  </si>
  <si>
    <t>0579003</t>
  </si>
  <si>
    <t>MANUEL GONZALES PRADA</t>
  </si>
  <si>
    <t>0579011</t>
  </si>
  <si>
    <t>MARIANO MELGAR</t>
  </si>
  <si>
    <t>0578997</t>
  </si>
  <si>
    <t>MARISCAL RAMON CASTILLA</t>
  </si>
  <si>
    <t>CACHI PUCARA</t>
  </si>
  <si>
    <t>0701532</t>
  </si>
  <si>
    <t>MICAELA BASTIDAS</t>
  </si>
  <si>
    <t>INCAPIURA</t>
  </si>
  <si>
    <t>0573196</t>
  </si>
  <si>
    <t>MIGUEL GRAU</t>
  </si>
  <si>
    <t>0240283</t>
  </si>
  <si>
    <t>NUESTRA SEÑORA DEL CARMEN</t>
  </si>
  <si>
    <t>0537464</t>
  </si>
  <si>
    <t>PEDRO VILCAPAZA</t>
  </si>
  <si>
    <t>1761857</t>
  </si>
  <si>
    <t>PERU BIRF</t>
  </si>
  <si>
    <t>0755223</t>
  </si>
  <si>
    <t>POLITECNICO REGIONAL DON BOSCO</t>
  </si>
  <si>
    <t>1633791</t>
  </si>
  <si>
    <t>AJIPINCUCHO</t>
  </si>
  <si>
    <t>1027804</t>
  </si>
  <si>
    <t>SAN ANTONIO</t>
  </si>
  <si>
    <t>0701573</t>
  </si>
  <si>
    <t>0533810</t>
  </si>
  <si>
    <t>0578880</t>
  </si>
  <si>
    <t>1653476</t>
  </si>
  <si>
    <t>TIUTIRI ANTAMARCA</t>
  </si>
  <si>
    <t>TIUTIRI</t>
  </si>
  <si>
    <t>0579045</t>
  </si>
  <si>
    <t>TUPAC AMARU II</t>
  </si>
  <si>
    <t>0579037</t>
  </si>
  <si>
    <t>TUPALA</t>
  </si>
  <si>
    <t>0755199</t>
  </si>
  <si>
    <r>
      <t xml:space="preserve">UGEL: </t>
    </r>
    <r>
      <rPr>
        <b/>
        <sz val="10"/>
        <color rgb="FFFF0000"/>
        <rFont val="Century Gothic"/>
        <family val="2"/>
      </rPr>
      <t>EL COLLAO</t>
    </r>
  </si>
  <si>
    <t>INASIST. JUSTIFICADAS</t>
  </si>
  <si>
    <t># TARD.</t>
  </si>
  <si>
    <t>** Adicionado por la UGEL COLLAO</t>
  </si>
  <si>
    <t>Mañana y Tarde</t>
  </si>
  <si>
    <t>DIRECCION:</t>
  </si>
  <si>
    <t>DIST / CP:</t>
  </si>
  <si>
    <t>NORMAS  PARA EL REGISTRO Y CONTROL  DE ASISTENCIA  Y SU  APLICACIÓN  EN LA PLANILLA  ÚNICA DE PAGOS DE LOS  PROFESORES Y AUXILIARES DE EDUCACIÓN, 
EN EL  MARCO  DE LA LEY DE REFORMA MAGISTERIAL Y SU REGLAMENTO (R.S.G. N° 326-2017-MINEDU)</t>
  </si>
  <si>
    <t>DU 026-2020
DS 009-2021</t>
  </si>
  <si>
    <t>Bibliotecario</t>
  </si>
  <si>
    <t>Aux. de Laboratorio</t>
  </si>
  <si>
    <t>Encargado</t>
  </si>
  <si>
    <t>IEI. N° 217 NIÑO JESÚS DE PRAGA</t>
  </si>
  <si>
    <t>INICIAL</t>
  </si>
  <si>
    <t>45464436</t>
  </si>
  <si>
    <t>VARAS RAMIREZ KATHERINE MARGOT</t>
  </si>
  <si>
    <t>01891857</t>
  </si>
  <si>
    <t>CCALLI CHINO ORESTES</t>
  </si>
  <si>
    <t>PILCUYO / 18 DE ENERO</t>
  </si>
  <si>
    <t>TRABAJO REMOTO POR DECRETO DE URGENCIA</t>
  </si>
  <si>
    <t>Pilcuyo, 04 de marzo del 2024.</t>
  </si>
  <si>
    <t>Faltó los días 30 y 31 de enero.</t>
  </si>
  <si>
    <t>V° B° REPRESENTANTE CONEI</t>
  </si>
  <si>
    <t>DIRECTORA DE LA INSTITUCIÓN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</si>
</sst>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0000000"/>
    <numFmt numFmtId="166" formatCode="d/m;@"/>
  </numFmts>
  <fonts count="5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b/>
      <sz val="11"/>
      <color rgb="FFFF0000"/>
      <name val="Century Gothic"/>
      <family val="2"/>
    </font>
    <font>
      <sz val="12"/>
      <name val="Century Gothic"/>
      <family val="2"/>
    </font>
    <font>
      <b/>
      <u/>
      <sz val="12"/>
      <color rgb="FF00B05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2"/>
      <color theme="0"/>
      <name val="Century Gothic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entury Gothic"/>
      <family val="2"/>
    </font>
    <font>
      <b/>
      <sz val="9"/>
      <color theme="1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b/>
      <sz val="7"/>
      <color rgb="FFFFFFFF"/>
      <name val="Trebuchet MS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7"/>
      <color rgb="FF000000"/>
      <name val="Trebuchet MS"/>
      <family val="2"/>
    </font>
    <font>
      <sz val="7"/>
      <color theme="1"/>
      <name val="Trebuchet MS"/>
      <family val="2"/>
    </font>
    <font>
      <sz val="10"/>
      <color theme="1"/>
      <name val="Calibri"/>
      <family val="2"/>
    </font>
    <font>
      <sz val="11"/>
      <name val="Calibri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65838"/>
        <bgColor rgb="FF36583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thin">
        <color theme="3" tint="0.39997558519241921"/>
      </bottom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 style="thick">
        <color theme="3" tint="0.39997558519241921"/>
      </right>
      <top/>
      <bottom/>
      <diagonal/>
    </border>
    <border>
      <left/>
      <right/>
      <top style="thick">
        <color theme="3" tint="0.39997558519241921"/>
      </top>
      <bottom/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medium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/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</cellStyleXfs>
  <cellXfs count="364">
    <xf numFmtId="0" fontId="0" fillId="0" borderId="0" xfId="0"/>
    <xf numFmtId="0" fontId="16" fillId="0" borderId="4" xfId="1" applyFont="1" applyBorder="1" applyAlignment="1" applyProtection="1">
      <alignment horizontal="left" vertical="center"/>
      <protection locked="0"/>
    </xf>
    <xf numFmtId="0" fontId="4" fillId="0" borderId="0" xfId="4" applyProtection="1">
      <protection locked="0"/>
    </xf>
    <xf numFmtId="0" fontId="5" fillId="0" borderId="0" xfId="2" applyFont="1" applyProtection="1">
      <protection locked="0"/>
    </xf>
    <xf numFmtId="165" fontId="5" fillId="0" borderId="0" xfId="2" applyNumberFormat="1" applyFo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" fillId="0" borderId="0" xfId="4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6" fillId="0" borderId="0" xfId="2" applyFont="1" applyProtection="1">
      <protection locked="0"/>
    </xf>
    <xf numFmtId="165" fontId="4" fillId="0" borderId="0" xfId="4" applyNumberFormat="1" applyProtection="1">
      <protection locked="0"/>
    </xf>
    <xf numFmtId="0" fontId="12" fillId="0" borderId="4" xfId="0" applyFont="1" applyBorder="1" applyAlignment="1" applyProtection="1">
      <alignment horizontal="left" vertical="center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5" fillId="2" borderId="2" xfId="2" applyFont="1" applyFill="1" applyBorder="1" applyAlignment="1" applyProtection="1">
      <alignment horizontal="center" vertical="center"/>
      <protection hidden="1"/>
    </xf>
    <xf numFmtId="0" fontId="15" fillId="0" borderId="2" xfId="2" applyFont="1" applyBorder="1" applyAlignment="1" applyProtection="1">
      <alignment horizontal="left" vertical="center"/>
      <protection hidden="1"/>
    </xf>
    <xf numFmtId="0" fontId="5" fillId="0" borderId="10" xfId="2" applyFon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5" fillId="2" borderId="4" xfId="2" applyFont="1" applyFill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protection hidden="1"/>
    </xf>
    <xf numFmtId="0" fontId="11" fillId="0" borderId="4" xfId="0" applyFont="1" applyBorder="1" applyAlignment="1" applyProtection="1">
      <alignment vertical="center"/>
      <protection locked="0" hidden="1"/>
    </xf>
    <xf numFmtId="0" fontId="11" fillId="0" borderId="5" xfId="0" applyFont="1" applyBorder="1" applyAlignment="1" applyProtection="1">
      <alignment vertical="center"/>
      <protection locked="0"/>
    </xf>
    <xf numFmtId="0" fontId="5" fillId="2" borderId="17" xfId="2" applyFont="1" applyFill="1" applyBorder="1" applyAlignment="1" applyProtection="1">
      <alignment horizontal="center" vertical="center"/>
      <protection hidden="1"/>
    </xf>
    <xf numFmtId="0" fontId="15" fillId="0" borderId="17" xfId="2" applyFont="1" applyBorder="1" applyAlignment="1" applyProtection="1">
      <alignment horizontal="left" vertical="center"/>
      <protection hidden="1"/>
    </xf>
    <xf numFmtId="165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 hidden="1"/>
    </xf>
    <xf numFmtId="0" fontId="4" fillId="0" borderId="0" xfId="4" applyProtection="1">
      <protection hidden="1"/>
    </xf>
    <xf numFmtId="0" fontId="4" fillId="0" borderId="0" xfId="4" applyAlignment="1" applyProtection="1">
      <alignment horizontal="center" vertical="center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5" fillId="0" borderId="0" xfId="2" applyFont="1" applyProtection="1">
      <protection hidden="1"/>
    </xf>
    <xf numFmtId="0" fontId="4" fillId="0" borderId="0" xfId="2" applyProtection="1">
      <protection hidden="1"/>
    </xf>
    <xf numFmtId="165" fontId="5" fillId="0" borderId="0" xfId="2" applyNumberFormat="1" applyFont="1" applyProtection="1">
      <protection hidden="1"/>
    </xf>
    <xf numFmtId="0" fontId="17" fillId="0" borderId="0" xfId="4" applyFont="1" applyProtection="1">
      <protection hidden="1"/>
    </xf>
    <xf numFmtId="0" fontId="5" fillId="2" borderId="5" xfId="2" applyFont="1" applyFill="1" applyBorder="1" applyAlignment="1" applyProtection="1">
      <alignment horizontal="center" vertical="center"/>
      <protection hidden="1"/>
    </xf>
    <xf numFmtId="0" fontId="2" fillId="0" borderId="0" xfId="2" applyFont="1" applyAlignment="1" applyProtection="1">
      <alignment horizontal="center" vertical="center"/>
      <protection hidden="1"/>
    </xf>
    <xf numFmtId="0" fontId="6" fillId="0" borderId="0" xfId="2" applyFont="1" applyProtection="1"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19" fillId="6" borderId="11" xfId="8" applyBorder="1" applyAlignment="1" applyProtection="1">
      <alignment horizontal="center" vertical="center"/>
      <protection hidden="1"/>
    </xf>
    <xf numFmtId="0" fontId="19" fillId="6" borderId="20" xfId="8" applyBorder="1" applyAlignment="1" applyProtection="1">
      <alignment horizontal="center" vertical="center" wrapText="1"/>
      <protection hidden="1"/>
    </xf>
    <xf numFmtId="0" fontId="19" fillId="6" borderId="12" xfId="8" applyBorder="1" applyAlignment="1" applyProtection="1">
      <alignment horizontal="center" vertical="center" textRotation="90"/>
      <protection hidden="1"/>
    </xf>
    <xf numFmtId="0" fontId="19" fillId="6" borderId="20" xfId="8" applyBorder="1" applyAlignment="1" applyProtection="1">
      <alignment horizontal="center" vertical="center"/>
      <protection hidden="1"/>
    </xf>
    <xf numFmtId="165" fontId="19" fillId="6" borderId="12" xfId="8" applyNumberFormat="1" applyBorder="1" applyAlignment="1" applyProtection="1">
      <alignment horizontal="center" vertical="center"/>
      <protection hidden="1"/>
    </xf>
    <xf numFmtId="165" fontId="19" fillId="6" borderId="11" xfId="8" applyNumberFormat="1" applyBorder="1" applyAlignment="1" applyProtection="1">
      <alignment vertical="center"/>
      <protection hidden="1"/>
    </xf>
    <xf numFmtId="165" fontId="19" fillId="6" borderId="12" xfId="8" applyNumberFormat="1" applyBorder="1" applyAlignment="1" applyProtection="1">
      <alignment vertical="center"/>
      <protection hidden="1"/>
    </xf>
    <xf numFmtId="165" fontId="19" fillId="6" borderId="13" xfId="8" applyNumberFormat="1" applyBorder="1" applyAlignment="1" applyProtection="1">
      <alignment vertical="center"/>
      <protection hidden="1"/>
    </xf>
    <xf numFmtId="0" fontId="19" fillId="6" borderId="3" xfId="8" applyBorder="1" applyAlignment="1" applyProtection="1">
      <protection hidden="1"/>
    </xf>
    <xf numFmtId="0" fontId="19" fillId="6" borderId="9" xfId="8" applyBorder="1" applyAlignment="1" applyProtection="1">
      <protection hidden="1"/>
    </xf>
    <xf numFmtId="0" fontId="19" fillId="6" borderId="19" xfId="8" applyBorder="1" applyAlignment="1" applyProtection="1">
      <alignment horizontal="center" vertical="center"/>
      <protection hidden="1"/>
    </xf>
    <xf numFmtId="0" fontId="19" fillId="6" borderId="21" xfId="8" applyBorder="1" applyAlignment="1" applyProtection="1">
      <alignment horizontal="center" vertical="center" wrapText="1"/>
      <protection hidden="1"/>
    </xf>
    <xf numFmtId="0" fontId="19" fillId="6" borderId="21" xfId="8" applyBorder="1" applyAlignment="1" applyProtection="1">
      <alignment horizontal="center" vertical="center"/>
      <protection hidden="1"/>
    </xf>
    <xf numFmtId="165" fontId="19" fillId="6" borderId="0" xfId="8" applyNumberFormat="1" applyBorder="1" applyAlignment="1" applyProtection="1">
      <alignment horizontal="center" vertical="center"/>
      <protection hidden="1"/>
    </xf>
    <xf numFmtId="165" fontId="19" fillId="6" borderId="14" xfId="8" applyNumberFormat="1" applyBorder="1" applyAlignment="1" applyProtection="1">
      <alignment vertical="center"/>
      <protection hidden="1"/>
    </xf>
    <xf numFmtId="165" fontId="19" fillId="6" borderId="15" xfId="8" applyNumberFormat="1" applyBorder="1" applyAlignment="1" applyProtection="1">
      <alignment vertical="center"/>
      <protection hidden="1"/>
    </xf>
    <xf numFmtId="165" fontId="19" fillId="6" borderId="16" xfId="8" applyNumberFormat="1" applyBorder="1" applyAlignment="1" applyProtection="1">
      <alignment vertical="center"/>
      <protection hidden="1"/>
    </xf>
    <xf numFmtId="0" fontId="19" fillId="6" borderId="7" xfId="8" applyBorder="1" applyAlignment="1" applyProtection="1">
      <protection hidden="1"/>
    </xf>
    <xf numFmtId="0" fontId="19" fillId="6" borderId="8" xfId="8" applyBorder="1" applyAlignment="1" applyProtection="1">
      <alignment horizontal="center" vertical="center" wrapText="1"/>
      <protection hidden="1"/>
    </xf>
    <xf numFmtId="0" fontId="19" fillId="6" borderId="9" xfId="8" applyBorder="1" applyAlignment="1" applyProtection="1">
      <alignment horizontal="center" vertical="center"/>
      <protection hidden="1"/>
    </xf>
    <xf numFmtId="0" fontId="19" fillId="6" borderId="4" xfId="8" applyBorder="1" applyAlignment="1" applyProtection="1">
      <alignment horizontal="center" vertical="center"/>
      <protection hidden="1"/>
    </xf>
    <xf numFmtId="0" fontId="19" fillId="6" borderId="2" xfId="8" applyBorder="1" applyAlignment="1" applyProtection="1">
      <alignment horizontal="center" vertical="center"/>
      <protection hidden="1"/>
    </xf>
    <xf numFmtId="0" fontId="19" fillId="6" borderId="14" xfId="8" applyBorder="1" applyAlignment="1" applyProtection="1">
      <alignment horizontal="center" vertical="center"/>
      <protection hidden="1"/>
    </xf>
    <xf numFmtId="0" fontId="19" fillId="6" borderId="22" xfId="8" applyBorder="1" applyAlignment="1" applyProtection="1">
      <alignment horizontal="center" vertical="center" wrapText="1"/>
      <protection hidden="1"/>
    </xf>
    <xf numFmtId="0" fontId="19" fillId="6" borderId="15" xfId="8" applyBorder="1" applyAlignment="1" applyProtection="1">
      <alignment horizontal="center" vertical="center" textRotation="90"/>
      <protection hidden="1"/>
    </xf>
    <xf numFmtId="0" fontId="19" fillId="6" borderId="22" xfId="8" applyBorder="1" applyAlignment="1" applyProtection="1">
      <alignment horizontal="center" vertical="center"/>
      <protection hidden="1"/>
    </xf>
    <xf numFmtId="165" fontId="19" fillId="6" borderId="15" xfId="8" applyNumberFormat="1" applyBorder="1" applyAlignment="1" applyProtection="1">
      <alignment horizontal="center" vertical="center"/>
      <protection hidden="1"/>
    </xf>
    <xf numFmtId="0" fontId="19" fillId="6" borderId="18" xfId="8" applyBorder="1" applyAlignment="1" applyProtection="1">
      <alignment horizontal="center" vertical="center"/>
      <protection hidden="1"/>
    </xf>
    <xf numFmtId="0" fontId="19" fillId="6" borderId="5" xfId="8" applyBorder="1" applyAlignment="1" applyProtection="1">
      <alignment horizontal="center" vertical="center"/>
      <protection hidden="1"/>
    </xf>
    <xf numFmtId="0" fontId="21" fillId="0" borderId="0" xfId="0" applyFont="1" applyProtection="1">
      <protection hidden="1"/>
    </xf>
    <xf numFmtId="0" fontId="23" fillId="0" borderId="0" xfId="2" applyFont="1" applyAlignment="1" applyProtection="1">
      <alignment horizontal="left"/>
      <protection hidden="1"/>
    </xf>
    <xf numFmtId="0" fontId="23" fillId="0" borderId="0" xfId="2" applyFont="1" applyProtection="1">
      <protection hidden="1"/>
    </xf>
    <xf numFmtId="0" fontId="28" fillId="0" borderId="6" xfId="2" applyFont="1" applyBorder="1" applyProtection="1">
      <protection hidden="1"/>
    </xf>
    <xf numFmtId="0" fontId="28" fillId="0" borderId="0" xfId="2" applyFont="1" applyProtection="1">
      <protection hidden="1"/>
    </xf>
    <xf numFmtId="0" fontId="28" fillId="0" borderId="0" xfId="4" applyFont="1" applyProtection="1">
      <protection hidden="1"/>
    </xf>
    <xf numFmtId="0" fontId="23" fillId="0" borderId="0" xfId="2" applyFont="1" applyAlignment="1" applyProtection="1">
      <alignment vertical="center"/>
      <protection hidden="1"/>
    </xf>
    <xf numFmtId="0" fontId="28" fillId="0" borderId="0" xfId="4" applyFont="1" applyAlignment="1" applyProtection="1">
      <alignment horizontal="center" vertical="center"/>
      <protection hidden="1"/>
    </xf>
    <xf numFmtId="0" fontId="23" fillId="0" borderId="0" xfId="4" applyFont="1" applyAlignment="1" applyProtection="1">
      <alignment vertical="center"/>
      <protection hidden="1"/>
    </xf>
    <xf numFmtId="0" fontId="20" fillId="0" borderId="0" xfId="4" applyFont="1" applyAlignment="1" applyProtection="1">
      <alignment vertical="center"/>
      <protection hidden="1"/>
    </xf>
    <xf numFmtId="0" fontId="29" fillId="0" borderId="0" xfId="2" applyFont="1" applyAlignment="1" applyProtection="1">
      <alignment horizontal="center" vertical="center"/>
      <protection hidden="1"/>
    </xf>
    <xf numFmtId="0" fontId="29" fillId="0" borderId="0" xfId="2" applyFont="1" applyProtection="1">
      <protection hidden="1"/>
    </xf>
    <xf numFmtId="165" fontId="23" fillId="0" borderId="0" xfId="2" applyNumberFormat="1" applyFont="1" applyProtection="1">
      <protection hidden="1"/>
    </xf>
    <xf numFmtId="165" fontId="24" fillId="0" borderId="0" xfId="2" applyNumberFormat="1" applyFont="1" applyAlignment="1" applyProtection="1">
      <alignment horizontal="left"/>
      <protection hidden="1"/>
    </xf>
    <xf numFmtId="165" fontId="24" fillId="0" borderId="0" xfId="2" applyNumberFormat="1" applyFont="1" applyProtection="1">
      <protection hidden="1"/>
    </xf>
    <xf numFmtId="0" fontId="29" fillId="0" borderId="0" xfId="2" applyFont="1" applyAlignment="1" applyProtection="1">
      <alignment horizontal="left"/>
      <protection hidden="1"/>
    </xf>
    <xf numFmtId="165" fontId="23" fillId="0" borderId="0" xfId="2" applyNumberFormat="1" applyFont="1" applyAlignment="1" applyProtection="1">
      <alignment horizontal="left"/>
      <protection hidden="1"/>
    </xf>
    <xf numFmtId="0" fontId="26" fillId="0" borderId="0" xfId="2" applyFont="1" applyProtection="1">
      <protection hidden="1"/>
    </xf>
    <xf numFmtId="165" fontId="23" fillId="0" borderId="0" xfId="2" applyNumberFormat="1" applyFont="1" applyAlignment="1" applyProtection="1">
      <alignment horizontal="center"/>
      <protection hidden="1"/>
    </xf>
    <xf numFmtId="0" fontId="24" fillId="0" borderId="0" xfId="2" applyFont="1" applyAlignment="1" applyProtection="1">
      <alignment horizontal="left"/>
      <protection hidden="1"/>
    </xf>
    <xf numFmtId="0" fontId="24" fillId="0" borderId="0" xfId="2" applyFont="1" applyProtection="1">
      <protection hidden="1"/>
    </xf>
    <xf numFmtId="0" fontId="24" fillId="0" borderId="0" xfId="4" applyFont="1" applyProtection="1">
      <protection hidden="1"/>
    </xf>
    <xf numFmtId="0" fontId="25" fillId="0" borderId="0" xfId="4" applyFont="1" applyProtection="1">
      <protection hidden="1"/>
    </xf>
    <xf numFmtId="0" fontId="27" fillId="0" borderId="0" xfId="2" applyFont="1" applyAlignment="1" applyProtection="1">
      <alignment horizontal="left"/>
      <protection hidden="1"/>
    </xf>
    <xf numFmtId="165" fontId="19" fillId="6" borderId="20" xfId="8" applyNumberFormat="1" applyBorder="1" applyAlignment="1" applyProtection="1">
      <alignment horizontal="center" vertical="center"/>
      <protection hidden="1"/>
    </xf>
    <xf numFmtId="165" fontId="19" fillId="6" borderId="22" xfId="8" applyNumberFormat="1" applyBorder="1" applyAlignment="1" applyProtection="1">
      <alignment horizontal="center" vertical="center"/>
      <protection hidden="1"/>
    </xf>
    <xf numFmtId="0" fontId="32" fillId="6" borderId="12" xfId="8" applyFont="1" applyBorder="1" applyAlignment="1" applyProtection="1">
      <alignment horizontal="center" vertical="center"/>
      <protection hidden="1"/>
    </xf>
    <xf numFmtId="0" fontId="32" fillId="6" borderId="0" xfId="8" applyFont="1" applyBorder="1" applyAlignment="1" applyProtection="1">
      <alignment horizontal="center" vertical="center"/>
      <protection hidden="1"/>
    </xf>
    <xf numFmtId="0" fontId="32" fillId="6" borderId="15" xfId="8" applyFont="1" applyBorder="1" applyAlignment="1" applyProtection="1">
      <alignment horizontal="center" vertical="center"/>
      <protection hidden="1"/>
    </xf>
    <xf numFmtId="0" fontId="30" fillId="0" borderId="6" xfId="2" applyFont="1" applyBorder="1" applyProtection="1">
      <protection hidden="1"/>
    </xf>
    <xf numFmtId="0" fontId="30" fillId="0" borderId="0" xfId="2" applyFont="1" applyProtection="1">
      <protection hidden="1"/>
    </xf>
    <xf numFmtId="0" fontId="0" fillId="9" borderId="0" xfId="0" applyFill="1"/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5" fillId="0" borderId="6" xfId="2" applyFont="1" applyBorder="1" applyProtection="1">
      <protection locked="0"/>
    </xf>
    <xf numFmtId="0" fontId="5" fillId="0" borderId="0" xfId="2" applyFont="1" applyAlignment="1" applyProtection="1">
      <alignment horizontal="center"/>
      <protection hidden="1"/>
    </xf>
    <xf numFmtId="0" fontId="5" fillId="0" borderId="6" xfId="2" applyFont="1" applyBorder="1" applyProtection="1">
      <protection hidden="1"/>
    </xf>
    <xf numFmtId="0" fontId="1" fillId="0" borderId="0" xfId="4" applyFont="1" applyAlignment="1" applyProtection="1">
      <alignment vertical="center"/>
      <protection hidden="1"/>
    </xf>
    <xf numFmtId="0" fontId="3" fillId="0" borderId="5" xfId="2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165" fontId="11" fillId="0" borderId="4" xfId="0" applyNumberFormat="1" applyFont="1" applyBorder="1" applyAlignment="1" applyProtection="1">
      <alignment horizontal="center" vertical="center"/>
      <protection locked="0" hidden="1"/>
    </xf>
    <xf numFmtId="0" fontId="28" fillId="0" borderId="0" xfId="0" applyFont="1" applyProtection="1">
      <protection hidden="1"/>
    </xf>
    <xf numFmtId="0" fontId="22" fillId="0" borderId="0" xfId="0" applyFont="1" applyAlignment="1" applyProtection="1">
      <alignment vertical="center"/>
      <protection hidden="1"/>
    </xf>
    <xf numFmtId="0" fontId="35" fillId="0" borderId="0" xfId="0" applyFont="1" applyProtection="1">
      <protection hidden="1"/>
    </xf>
    <xf numFmtId="0" fontId="21" fillId="0" borderId="6" xfId="0" applyFont="1" applyBorder="1" applyProtection="1">
      <protection hidden="1"/>
    </xf>
    <xf numFmtId="0" fontId="29" fillId="0" borderId="6" xfId="2" applyFont="1" applyBorder="1" applyProtection="1">
      <protection hidden="1"/>
    </xf>
    <xf numFmtId="166" fontId="0" fillId="0" borderId="0" xfId="0" applyNumberFormat="1" applyProtection="1">
      <protection locked="0"/>
    </xf>
    <xf numFmtId="0" fontId="34" fillId="0" borderId="0" xfId="8" applyFont="1" applyFill="1" applyBorder="1" applyAlignment="1" applyProtection="1">
      <alignment horizontal="center"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18" fillId="7" borderId="0" xfId="9" applyBorder="1" applyProtection="1">
      <protection hidden="1"/>
    </xf>
    <xf numFmtId="0" fontId="18" fillId="3" borderId="0" xfId="5" applyBorder="1" applyProtection="1">
      <protection hidden="1"/>
    </xf>
    <xf numFmtId="0" fontId="18" fillId="4" borderId="0" xfId="6" applyBorder="1" applyProtection="1">
      <protection hidden="1"/>
    </xf>
    <xf numFmtId="0" fontId="18" fillId="8" borderId="0" xfId="10" applyBorder="1" applyProtection="1">
      <protection hidden="1"/>
    </xf>
    <xf numFmtId="0" fontId="18" fillId="5" borderId="0" xfId="7" applyBorder="1" applyProtection="1">
      <protection hidden="1"/>
    </xf>
    <xf numFmtId="0" fontId="11" fillId="0" borderId="4" xfId="0" applyFont="1" applyBorder="1" applyAlignment="1" applyProtection="1">
      <alignment vertical="center"/>
      <protection locked="0"/>
    </xf>
    <xf numFmtId="0" fontId="16" fillId="0" borderId="4" xfId="1" applyFont="1" applyBorder="1" applyAlignment="1" applyProtection="1">
      <alignment horizontal="center" vertical="center"/>
      <protection locked="0"/>
    </xf>
    <xf numFmtId="0" fontId="35" fillId="0" borderId="0" xfId="2" applyFont="1" applyProtection="1">
      <protection hidden="1"/>
    </xf>
    <xf numFmtId="0" fontId="5" fillId="0" borderId="0" xfId="0" applyFont="1" applyAlignment="1">
      <alignment horizontal="center"/>
    </xf>
    <xf numFmtId="0" fontId="11" fillId="0" borderId="4" xfId="0" applyFont="1" applyBorder="1" applyAlignment="1" applyProtection="1">
      <alignment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30" fillId="0" borderId="3" xfId="2" applyFont="1" applyBorder="1" applyProtection="1">
      <protection hidden="1"/>
    </xf>
    <xf numFmtId="0" fontId="29" fillId="0" borderId="3" xfId="2" applyFont="1" applyBorder="1" applyProtection="1">
      <protection hidden="1"/>
    </xf>
    <xf numFmtId="0" fontId="29" fillId="0" borderId="3" xfId="2" applyFont="1" applyBorder="1" applyAlignment="1" applyProtection="1">
      <alignment horizont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7" fillId="0" borderId="4" xfId="1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vertical="center"/>
      <protection hidden="1"/>
    </xf>
    <xf numFmtId="0" fontId="41" fillId="0" borderId="0" xfId="8" applyFont="1" applyFill="1" applyBorder="1" applyAlignment="1" applyProtection="1">
      <alignment horizontal="center" vertical="center" wrapText="1"/>
      <protection hidden="1"/>
    </xf>
    <xf numFmtId="0" fontId="42" fillId="0" borderId="0" xfId="8" applyFont="1" applyFill="1" applyBorder="1" applyAlignment="1" applyProtection="1">
      <alignment horizontal="center" vertical="center" wrapText="1"/>
      <protection hidden="1"/>
    </xf>
    <xf numFmtId="0" fontId="11" fillId="11" borderId="0" xfId="0" applyFont="1" applyFill="1" applyProtection="1">
      <protection hidden="1"/>
    </xf>
    <xf numFmtId="0" fontId="11" fillId="12" borderId="0" xfId="0" applyFont="1" applyFill="1" applyProtection="1">
      <protection hidden="1"/>
    </xf>
    <xf numFmtId="0" fontId="46" fillId="13" borderId="26" xfId="0" applyFont="1" applyFill="1" applyBorder="1" applyAlignment="1">
      <alignment horizontal="center" vertical="center" wrapText="1" readingOrder="1"/>
    </xf>
    <xf numFmtId="0" fontId="48" fillId="15" borderId="0" xfId="0" applyFont="1" applyFill="1" applyAlignment="1">
      <alignment horizontal="center" vertical="center" wrapText="1"/>
    </xf>
    <xf numFmtId="0" fontId="46" fillId="13" borderId="27" xfId="0" applyFont="1" applyFill="1" applyBorder="1" applyAlignment="1">
      <alignment horizontal="center" vertical="center" wrapText="1" readingOrder="1"/>
    </xf>
    <xf numFmtId="0" fontId="49" fillId="15" borderId="0" xfId="0" applyFont="1" applyFill="1" applyAlignment="1">
      <alignment horizontal="center" vertical="center" wrapText="1"/>
    </xf>
    <xf numFmtId="0" fontId="46" fillId="13" borderId="28" xfId="0" applyFont="1" applyFill="1" applyBorder="1" applyAlignment="1">
      <alignment horizontal="center" vertical="center" wrapText="1" readingOrder="1"/>
    </xf>
    <xf numFmtId="0" fontId="48" fillId="15" borderId="6" xfId="0" applyFont="1" applyFill="1" applyBorder="1" applyAlignment="1">
      <alignment horizontal="center" vertical="center" wrapText="1"/>
    </xf>
    <xf numFmtId="49" fontId="50" fillId="0" borderId="29" xfId="0" applyNumberFormat="1" applyFont="1" applyBorder="1" applyAlignment="1">
      <alignment horizontal="center" vertical="center" wrapText="1" readingOrder="1"/>
    </xf>
    <xf numFmtId="0" fontId="51" fillId="0" borderId="28" xfId="0" applyFont="1" applyBorder="1" applyAlignment="1">
      <alignment horizontal="center" vertical="center" wrapText="1" readingOrder="1"/>
    </xf>
    <xf numFmtId="0" fontId="50" fillId="0" borderId="29" xfId="0" applyFont="1" applyBorder="1" applyAlignment="1">
      <alignment horizontal="center" vertical="center" wrapText="1" readingOrder="1"/>
    </xf>
    <xf numFmtId="0" fontId="52" fillId="14" borderId="0" xfId="0" applyFont="1" applyFill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0" fillId="0" borderId="29" xfId="0" applyFont="1" applyBorder="1" applyAlignment="1">
      <alignment horizontal="left" vertical="center" wrapText="1" readingOrder="1"/>
    </xf>
    <xf numFmtId="0" fontId="53" fillId="14" borderId="0" xfId="0" applyFont="1" applyFill="1"/>
    <xf numFmtId="0" fontId="53" fillId="0" borderId="0" xfId="0" applyFont="1"/>
    <xf numFmtId="49" fontId="53" fillId="0" borderId="0" xfId="0" applyNumberFormat="1" applyFont="1"/>
    <xf numFmtId="0" fontId="50" fillId="12" borderId="29" xfId="0" applyFont="1" applyFill="1" applyBorder="1" applyAlignment="1">
      <alignment horizontal="center" vertical="center" wrapText="1" readingOrder="1"/>
    </xf>
    <xf numFmtId="0" fontId="50" fillId="12" borderId="29" xfId="0" applyFont="1" applyFill="1" applyBorder="1" applyAlignment="1">
      <alignment horizontal="left" vertical="center" wrapText="1" readingOrder="1"/>
    </xf>
    <xf numFmtId="0" fontId="25" fillId="0" borderId="0" xfId="0" applyFont="1" applyAlignment="1" applyProtection="1">
      <alignment vertical="center"/>
      <protection hidden="1"/>
    </xf>
    <xf numFmtId="0" fontId="11" fillId="17" borderId="4" xfId="0" applyFont="1" applyFill="1" applyBorder="1" applyProtection="1">
      <protection hidden="1"/>
    </xf>
    <xf numFmtId="0" fontId="34" fillId="17" borderId="0" xfId="8" applyFont="1" applyFill="1" applyBorder="1" applyAlignment="1" applyProtection="1">
      <alignment horizontal="center" vertical="center" wrapText="1"/>
      <protection hidden="1"/>
    </xf>
    <xf numFmtId="0" fontId="33" fillId="16" borderId="0" xfId="8" applyFont="1" applyFill="1" applyAlignment="1" applyProtection="1">
      <alignment wrapText="1"/>
      <protection hidden="1"/>
    </xf>
    <xf numFmtId="0" fontId="34" fillId="17" borderId="4" xfId="8" applyFont="1" applyFill="1" applyBorder="1" applyAlignment="1" applyProtection="1">
      <alignment horizontal="center" vertical="center"/>
      <protection hidden="1"/>
    </xf>
    <xf numFmtId="0" fontId="12" fillId="17" borderId="4" xfId="0" applyFont="1" applyFill="1" applyBorder="1" applyAlignment="1" applyProtection="1">
      <alignment horizontal="center" vertical="center"/>
      <protection hidden="1"/>
    </xf>
    <xf numFmtId="0" fontId="12" fillId="17" borderId="0" xfId="0" applyFont="1" applyFill="1" applyAlignment="1" applyProtection="1">
      <alignment horizontal="center" vertical="center"/>
      <protection hidden="1"/>
    </xf>
    <xf numFmtId="0" fontId="18" fillId="17" borderId="0" xfId="9" applyFill="1" applyProtection="1">
      <protection hidden="1"/>
    </xf>
    <xf numFmtId="0" fontId="18" fillId="17" borderId="0" xfId="5" applyFill="1" applyProtection="1">
      <protection hidden="1"/>
    </xf>
    <xf numFmtId="0" fontId="18" fillId="17" borderId="0" xfId="6" applyFill="1" applyProtection="1">
      <protection hidden="1"/>
    </xf>
    <xf numFmtId="0" fontId="18" fillId="17" borderId="0" xfId="10" applyFill="1" applyProtection="1">
      <protection hidden="1"/>
    </xf>
    <xf numFmtId="0" fontId="18" fillId="17" borderId="0" xfId="7" applyFill="1" applyProtection="1">
      <protection hidden="1"/>
    </xf>
    <xf numFmtId="0" fontId="11" fillId="17" borderId="0" xfId="0" applyFont="1" applyFill="1" applyProtection="1">
      <protection hidden="1"/>
    </xf>
    <xf numFmtId="0" fontId="45" fillId="17" borderId="4" xfId="8" applyFont="1" applyFill="1" applyBorder="1" applyAlignment="1" applyProtection="1">
      <alignment horizontal="center" vertical="center" wrapText="1"/>
      <protection hidden="1"/>
    </xf>
    <xf numFmtId="0" fontId="33" fillId="17" borderId="0" xfId="8" applyFont="1" applyFill="1" applyAlignment="1" applyProtection="1">
      <alignment wrapText="1"/>
      <protection hidden="1"/>
    </xf>
    <xf numFmtId="0" fontId="35" fillId="0" borderId="0" xfId="0" applyFont="1" applyAlignment="1" applyProtection="1">
      <alignment wrapText="1"/>
      <protection hidden="1"/>
    </xf>
    <xf numFmtId="0" fontId="1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31" fillId="0" borderId="0" xfId="2" applyFont="1" applyAlignment="1" applyProtection="1">
      <alignment horizontal="left"/>
      <protection hidden="1"/>
    </xf>
    <xf numFmtId="0" fontId="30" fillId="0" borderId="0" xfId="2" applyFont="1" applyAlignment="1" applyProtection="1">
      <alignment horizontal="left"/>
      <protection hidden="1"/>
    </xf>
    <xf numFmtId="0" fontId="28" fillId="0" borderId="6" xfId="0" applyFont="1" applyBorder="1" applyProtection="1">
      <protection hidden="1"/>
    </xf>
    <xf numFmtId="0" fontId="7" fillId="0" borderId="0" xfId="2" applyFont="1" applyProtection="1">
      <protection hidden="1"/>
    </xf>
    <xf numFmtId="165" fontId="7" fillId="0" borderId="0" xfId="2" applyNumberFormat="1" applyFont="1" applyAlignment="1" applyProtection="1">
      <alignment horizontal="center"/>
      <protection hidden="1"/>
    </xf>
    <xf numFmtId="0" fontId="9" fillId="0" borderId="0" xfId="2" applyFont="1" applyAlignment="1" applyProtection="1">
      <alignment horizontal="center"/>
      <protection hidden="1"/>
    </xf>
    <xf numFmtId="0" fontId="7" fillId="0" borderId="0" xfId="2" applyFont="1" applyAlignment="1" applyProtection="1">
      <alignment horizontal="center"/>
      <protection hidden="1"/>
    </xf>
    <xf numFmtId="0" fontId="10" fillId="0" borderId="0" xfId="2" applyFont="1" applyProtection="1">
      <protection hidden="1"/>
    </xf>
    <xf numFmtId="0" fontId="1" fillId="0" borderId="0" xfId="2" applyFont="1" applyProtection="1">
      <protection hidden="1"/>
    </xf>
    <xf numFmtId="0" fontId="9" fillId="17" borderId="0" xfId="2" applyFont="1" applyFill="1" applyAlignment="1" applyProtection="1">
      <alignment horizontal="center"/>
      <protection hidden="1"/>
    </xf>
    <xf numFmtId="0" fontId="1" fillId="17" borderId="0" xfId="2" applyFont="1" applyFill="1" applyProtection="1">
      <protection hidden="1"/>
    </xf>
    <xf numFmtId="0" fontId="1" fillId="17" borderId="0" xfId="0" applyFont="1" applyFill="1" applyProtection="1"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" fillId="18" borderId="1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165" fontId="11" fillId="0" borderId="4" xfId="0" applyNumberFormat="1" applyFont="1" applyBorder="1" applyAlignment="1" applyProtection="1">
      <alignment horizontal="center" vertical="center"/>
      <protection hidden="1"/>
    </xf>
    <xf numFmtId="0" fontId="16" fillId="0" borderId="4" xfId="1" applyFont="1" applyBorder="1" applyAlignment="1" applyProtection="1">
      <alignment horizontal="center" vertical="center"/>
      <protection hidden="1"/>
    </xf>
    <xf numFmtId="0" fontId="16" fillId="0" borderId="4" xfId="1" applyFont="1" applyBorder="1" applyAlignment="1" applyProtection="1">
      <alignment horizontal="left" vertical="center"/>
      <protection hidden="1"/>
    </xf>
    <xf numFmtId="0" fontId="13" fillId="0" borderId="4" xfId="0" applyFont="1" applyBorder="1" applyAlignment="1" applyProtection="1">
      <alignment vertical="center" shrinkToFit="1"/>
      <protection hidden="1"/>
    </xf>
    <xf numFmtId="0" fontId="13" fillId="0" borderId="0" xfId="0" applyFont="1" applyAlignment="1" applyProtection="1">
      <alignment vertical="center" shrinkToFit="1"/>
      <protection hidden="1"/>
    </xf>
    <xf numFmtId="0" fontId="11" fillId="10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165" fontId="11" fillId="0" borderId="0" xfId="0" applyNumberFormat="1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right"/>
      <protection hidden="1"/>
    </xf>
    <xf numFmtId="0" fontId="34" fillId="17" borderId="4" xfId="0" applyFont="1" applyFill="1" applyBorder="1" applyAlignment="1" applyProtection="1">
      <alignment horizont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9" xfId="0" applyFont="1" applyBorder="1" applyAlignment="1" applyProtection="1">
      <alignment vertical="center"/>
      <protection hidden="1"/>
    </xf>
    <xf numFmtId="0" fontId="34" fillId="12" borderId="4" xfId="0" applyFont="1" applyFill="1" applyBorder="1" applyAlignment="1" applyProtection="1">
      <alignment horizontal="center"/>
      <protection hidden="1"/>
    </xf>
    <xf numFmtId="165" fontId="11" fillId="11" borderId="0" xfId="0" applyNumberFormat="1" applyFont="1" applyFill="1" applyAlignment="1" applyProtection="1">
      <alignment horizontal="center"/>
      <protection hidden="1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0" fontId="28" fillId="0" borderId="3" xfId="0" applyFont="1" applyBorder="1" applyProtection="1">
      <protection hidden="1"/>
    </xf>
    <xf numFmtId="165" fontId="7" fillId="0" borderId="0" xfId="2" applyNumberFormat="1" applyFont="1" applyProtection="1">
      <protection hidden="1"/>
    </xf>
    <xf numFmtId="0" fontId="40" fillId="17" borderId="4" xfId="2" applyFont="1" applyFill="1" applyBorder="1" applyAlignment="1" applyProtection="1">
      <alignment horizontal="center" vertical="top" wrapText="1"/>
      <protection hidden="1"/>
    </xf>
    <xf numFmtId="0" fontId="40" fillId="0" borderId="0" xfId="2" applyFont="1" applyProtection="1">
      <protection hidden="1"/>
    </xf>
    <xf numFmtId="0" fontId="40" fillId="17" borderId="4" xfId="2" applyFont="1" applyFill="1" applyBorder="1" applyAlignment="1" applyProtection="1">
      <alignment horizontal="center" vertical="center" wrapText="1"/>
      <protection hidden="1"/>
    </xf>
    <xf numFmtId="0" fontId="40" fillId="0" borderId="0" xfId="2" applyFont="1" applyAlignment="1" applyProtection="1">
      <alignment horizontal="center" vertical="center"/>
      <protection hidden="1"/>
    </xf>
    <xf numFmtId="0" fontId="40" fillId="0" borderId="25" xfId="2" applyFont="1" applyBorder="1" applyProtection="1">
      <protection hidden="1"/>
    </xf>
    <xf numFmtId="0" fontId="5" fillId="17" borderId="0" xfId="2" applyFont="1" applyFill="1" applyProtection="1">
      <protection hidden="1"/>
    </xf>
    <xf numFmtId="165" fontId="11" fillId="0" borderId="4" xfId="0" applyNumberFormat="1" applyFont="1" applyBorder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1" fontId="11" fillId="0" borderId="4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34" fillId="0" borderId="7" xfId="0" applyFont="1" applyBorder="1" applyProtection="1">
      <protection hidden="1"/>
    </xf>
    <xf numFmtId="165" fontId="11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34" fillId="0" borderId="0" xfId="0" applyFont="1" applyProtection="1">
      <protection hidden="1"/>
    </xf>
    <xf numFmtId="0" fontId="37" fillId="0" borderId="0" xfId="0" applyFont="1" applyProtection="1">
      <protection hidden="1"/>
    </xf>
    <xf numFmtId="165" fontId="12" fillId="0" borderId="0" xfId="0" applyNumberFormat="1" applyFont="1" applyProtection="1">
      <protection hidden="1"/>
    </xf>
    <xf numFmtId="0" fontId="34" fillId="0" borderId="0" xfId="0" applyFont="1" applyAlignment="1" applyProtection="1">
      <alignment horizontal="center"/>
      <protection hidden="1"/>
    </xf>
    <xf numFmtId="0" fontId="35" fillId="0" borderId="33" xfId="0" applyFont="1" applyBorder="1" applyProtection="1">
      <protection hidden="1"/>
    </xf>
    <xf numFmtId="0" fontId="35" fillId="0" borderId="34" xfId="0" applyFont="1" applyBorder="1" applyProtection="1">
      <protection hidden="1"/>
    </xf>
    <xf numFmtId="0" fontId="35" fillId="0" borderId="35" xfId="0" applyFont="1" applyBorder="1" applyProtection="1">
      <protection hidden="1"/>
    </xf>
    <xf numFmtId="0" fontId="35" fillId="0" borderId="4" xfId="0" applyFont="1" applyBorder="1" applyProtection="1">
      <protection hidden="1"/>
    </xf>
    <xf numFmtId="0" fontId="23" fillId="0" borderId="4" xfId="2" applyFont="1" applyBorder="1" applyProtection="1">
      <protection hidden="1"/>
    </xf>
    <xf numFmtId="0" fontId="23" fillId="0" borderId="4" xfId="2" applyFont="1" applyBorder="1" applyAlignment="1" applyProtection="1">
      <alignment horizontal="right"/>
      <protection hidden="1"/>
    </xf>
    <xf numFmtId="0" fontId="24" fillId="0" borderId="4" xfId="0" applyFont="1" applyBorder="1" applyAlignment="1" applyProtection="1">
      <alignment horizontal="center"/>
      <protection hidden="1"/>
    </xf>
    <xf numFmtId="0" fontId="29" fillId="0" borderId="4" xfId="2" applyFont="1" applyBorder="1" applyProtection="1">
      <protection hidden="1"/>
    </xf>
    <xf numFmtId="0" fontId="23" fillId="0" borderId="0" xfId="2" applyFont="1" applyAlignment="1" applyProtection="1">
      <alignment horizontal="right"/>
      <protection hidden="1"/>
    </xf>
    <xf numFmtId="0" fontId="34" fillId="17" borderId="1" xfId="8" applyFont="1" applyFill="1" applyBorder="1" applyAlignment="1" applyProtection="1">
      <alignment horizontal="center" vertical="center" wrapText="1"/>
      <protection hidden="1"/>
    </xf>
    <xf numFmtId="0" fontId="34" fillId="17" borderId="4" xfId="8" applyFont="1" applyFill="1" applyBorder="1" applyAlignment="1" applyProtection="1">
      <alignment horizontal="center" vertical="center" wrapText="1"/>
      <protection hidden="1"/>
    </xf>
    <xf numFmtId="0" fontId="34" fillId="17" borderId="1" xfId="8" applyFont="1" applyFill="1" applyBorder="1" applyAlignment="1" applyProtection="1">
      <alignment horizontal="center" vertical="center" textRotation="90" wrapText="1"/>
      <protection hidden="1"/>
    </xf>
    <xf numFmtId="0" fontId="34" fillId="17" borderId="4" xfId="8" applyFont="1" applyFill="1" applyBorder="1" applyAlignment="1" applyProtection="1">
      <alignment horizontal="center" vertical="center" textRotation="90" wrapText="1"/>
      <protection hidden="1"/>
    </xf>
    <xf numFmtId="0" fontId="40" fillId="17" borderId="4" xfId="2" applyFont="1" applyFill="1" applyBorder="1" applyAlignment="1" applyProtection="1">
      <alignment horizontal="center" vertical="center"/>
      <protection hidden="1"/>
    </xf>
    <xf numFmtId="0" fontId="41" fillId="17" borderId="4" xfId="8" applyFont="1" applyFill="1" applyBorder="1" applyAlignment="1" applyProtection="1">
      <alignment horizontal="center" vertical="center" wrapText="1"/>
      <protection hidden="1"/>
    </xf>
    <xf numFmtId="0" fontId="23" fillId="0" borderId="51" xfId="2" applyFont="1" applyBorder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 wrapText="1"/>
      <protection hidden="1"/>
    </xf>
    <xf numFmtId="0" fontId="24" fillId="0" borderId="0" xfId="2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locked="0"/>
    </xf>
    <xf numFmtId="0" fontId="11" fillId="0" borderId="43" xfId="0" applyFont="1" applyBorder="1" applyProtection="1">
      <protection locked="0"/>
    </xf>
    <xf numFmtId="0" fontId="11" fillId="0" borderId="44" xfId="0" applyFont="1" applyBorder="1" applyProtection="1">
      <protection locked="0"/>
    </xf>
    <xf numFmtId="0" fontId="11" fillId="0" borderId="44" xfId="0" applyFont="1" applyBorder="1" applyAlignment="1" applyProtection="1">
      <alignment vertical="center"/>
      <protection locked="0"/>
    </xf>
    <xf numFmtId="0" fontId="11" fillId="0" borderId="45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46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47" xfId="0" applyFont="1" applyBorder="1" applyProtection="1">
      <protection locked="0"/>
    </xf>
    <xf numFmtId="0" fontId="11" fillId="0" borderId="4" xfId="0" applyFont="1" applyBorder="1" applyAlignment="1" applyProtection="1">
      <alignment horizontal="center" vertical="center"/>
      <protection locked="0" hidden="1"/>
    </xf>
    <xf numFmtId="0" fontId="11" fillId="0" borderId="48" xfId="0" applyFont="1" applyBorder="1" applyProtection="1">
      <protection locked="0"/>
    </xf>
    <xf numFmtId="0" fontId="11" fillId="0" borderId="49" xfId="0" applyFont="1" applyBorder="1" applyProtection="1">
      <protection locked="0"/>
    </xf>
    <xf numFmtId="0" fontId="11" fillId="0" borderId="50" xfId="0" applyFont="1" applyBorder="1" applyProtection="1"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34" fillId="17" borderId="4" xfId="8" applyFont="1" applyFill="1" applyBorder="1" applyAlignment="1" applyProtection="1">
      <alignment horizontal="center" vertical="center" wrapText="1"/>
      <protection hidden="1"/>
    </xf>
    <xf numFmtId="0" fontId="24" fillId="0" borderId="0" xfId="2" applyFont="1" applyAlignment="1" applyProtection="1">
      <alignment horizontal="center"/>
      <protection hidden="1"/>
    </xf>
    <xf numFmtId="0" fontId="11" fillId="0" borderId="0" xfId="0" applyFont="1" applyBorder="1" applyProtection="1">
      <protection locked="0"/>
    </xf>
    <xf numFmtId="0" fontId="12" fillId="0" borderId="0" xfId="0" applyFont="1" applyBorder="1" applyProtection="1">
      <protection hidden="1"/>
    </xf>
    <xf numFmtId="0" fontId="11" fillId="0" borderId="0" xfId="0" applyFont="1" applyBorder="1" applyAlignment="1" applyProtection="1">
      <alignment horizontal="left"/>
      <protection hidden="1"/>
    </xf>
    <xf numFmtId="0" fontId="34" fillId="17" borderId="4" xfId="8" applyFont="1" applyFill="1" applyBorder="1" applyAlignment="1" applyProtection="1">
      <alignment horizontal="center" vertical="center" wrapText="1"/>
      <protection hidden="1"/>
    </xf>
    <xf numFmtId="0" fontId="24" fillId="0" borderId="0" xfId="2" applyFont="1" applyAlignment="1" applyProtection="1">
      <alignment horizontal="center"/>
      <protection hidden="1"/>
    </xf>
    <xf numFmtId="0" fontId="12" fillId="0" borderId="0" xfId="0" applyFont="1" applyBorder="1" applyAlignment="1" applyProtection="1">
      <protection locked="0"/>
    </xf>
    <xf numFmtId="0" fontId="43" fillId="17" borderId="4" xfId="0" applyFont="1" applyFill="1" applyBorder="1" applyAlignment="1" applyProtection="1">
      <alignment horizontal="left"/>
      <protection hidden="1"/>
    </xf>
    <xf numFmtId="0" fontId="43" fillId="12" borderId="4" xfId="0" applyFont="1" applyFill="1" applyBorder="1" applyAlignment="1" applyProtection="1">
      <alignment horizontal="left"/>
      <protection hidden="1"/>
    </xf>
    <xf numFmtId="0" fontId="5" fillId="17" borderId="4" xfId="2" applyFont="1" applyFill="1" applyBorder="1" applyAlignment="1" applyProtection="1">
      <alignment horizontal="center"/>
      <protection hidden="1"/>
    </xf>
    <xf numFmtId="0" fontId="34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2" fillId="0" borderId="42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left"/>
      <protection locked="0"/>
    </xf>
    <xf numFmtId="0" fontId="12" fillId="0" borderId="23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center"/>
      <protection locked="0"/>
    </xf>
    <xf numFmtId="0" fontId="12" fillId="0" borderId="57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25" xfId="0" applyFont="1" applyBorder="1" applyAlignment="1" applyProtection="1">
      <alignment horizontal="center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18" xfId="0" applyFont="1" applyBorder="1" applyAlignment="1" applyProtection="1">
      <alignment horizontal="center"/>
      <protection locked="0"/>
    </xf>
    <xf numFmtId="0" fontId="24" fillId="0" borderId="0" xfId="2" applyFont="1" applyAlignment="1" applyProtection="1">
      <alignment horizontal="center"/>
      <protection hidden="1"/>
    </xf>
    <xf numFmtId="0" fontId="20" fillId="0" borderId="52" xfId="2" applyFont="1" applyBorder="1" applyAlignment="1" applyProtection="1">
      <alignment horizontal="center"/>
      <protection locked="0"/>
    </xf>
    <xf numFmtId="0" fontId="20" fillId="0" borderId="53" xfId="2" applyFont="1" applyBorder="1" applyAlignment="1" applyProtection="1">
      <alignment horizontal="center"/>
      <protection locked="0"/>
    </xf>
    <xf numFmtId="0" fontId="36" fillId="17" borderId="4" xfId="8" applyFont="1" applyFill="1" applyBorder="1" applyAlignment="1" applyProtection="1">
      <alignment horizontal="center" vertical="center" wrapText="1"/>
      <protection hidden="1"/>
    </xf>
    <xf numFmtId="0" fontId="34" fillId="17" borderId="1" xfId="8" applyFont="1" applyFill="1" applyBorder="1" applyAlignment="1" applyProtection="1">
      <alignment horizontal="center" vertical="center" textRotation="90" wrapText="1"/>
      <protection hidden="1"/>
    </xf>
    <xf numFmtId="0" fontId="34" fillId="17" borderId="5" xfId="8" applyFont="1" applyFill="1" applyBorder="1" applyAlignment="1" applyProtection="1">
      <alignment horizontal="center" vertical="center" textRotation="90" wrapText="1"/>
      <protection hidden="1"/>
    </xf>
    <xf numFmtId="0" fontId="34" fillId="17" borderId="4" xfId="8" applyFont="1" applyFill="1" applyBorder="1" applyAlignment="1" applyProtection="1">
      <alignment horizontal="center" vertical="center" textRotation="90" wrapText="1"/>
      <protection hidden="1"/>
    </xf>
    <xf numFmtId="0" fontId="34" fillId="17" borderId="1" xfId="8" applyFont="1" applyFill="1" applyBorder="1" applyAlignment="1" applyProtection="1">
      <alignment horizontal="center" vertical="center" wrapText="1"/>
      <protection hidden="1"/>
    </xf>
    <xf numFmtId="0" fontId="34" fillId="17" borderId="5" xfId="8" applyFont="1" applyFill="1" applyBorder="1" applyAlignment="1" applyProtection="1">
      <alignment horizontal="center" vertical="center" wrapText="1"/>
      <protection hidden="1"/>
    </xf>
    <xf numFmtId="0" fontId="35" fillId="0" borderId="0" xfId="0" applyFont="1" applyAlignment="1" applyProtection="1">
      <alignment horizontal="center" wrapText="1"/>
      <protection hidden="1"/>
    </xf>
    <xf numFmtId="0" fontId="29" fillId="0" borderId="36" xfId="2" applyFont="1" applyBorder="1" applyAlignment="1" applyProtection="1">
      <alignment horizontal="left"/>
      <protection hidden="1"/>
    </xf>
    <xf numFmtId="0" fontId="29" fillId="0" borderId="37" xfId="2" applyFont="1" applyBorder="1" applyAlignment="1" applyProtection="1">
      <alignment horizontal="left"/>
      <protection hidden="1"/>
    </xf>
    <xf numFmtId="0" fontId="29" fillId="0" borderId="38" xfId="2" applyFont="1" applyBorder="1" applyAlignment="1" applyProtection="1">
      <alignment horizontal="left"/>
      <protection hidden="1"/>
    </xf>
    <xf numFmtId="0" fontId="29" fillId="0" borderId="39" xfId="2" applyFont="1" applyBorder="1" applyAlignment="1" applyProtection="1">
      <alignment horizontal="left"/>
      <protection hidden="1"/>
    </xf>
    <xf numFmtId="0" fontId="29" fillId="0" borderId="40" xfId="2" applyFont="1" applyBorder="1" applyAlignment="1" applyProtection="1">
      <alignment horizontal="left"/>
      <protection hidden="1"/>
    </xf>
    <xf numFmtId="0" fontId="29" fillId="0" borderId="41" xfId="2" applyFont="1" applyBorder="1" applyAlignment="1" applyProtection="1">
      <alignment horizontal="left"/>
      <protection hidden="1"/>
    </xf>
    <xf numFmtId="49" fontId="30" fillId="0" borderId="9" xfId="2" applyNumberFormat="1" applyFont="1" applyBorder="1" applyAlignment="1" applyProtection="1">
      <alignment horizontal="left"/>
      <protection locked="0"/>
    </xf>
    <xf numFmtId="49" fontId="30" fillId="0" borderId="4" xfId="2" applyNumberFormat="1" applyFont="1" applyBorder="1" applyAlignment="1" applyProtection="1">
      <alignment horizontal="left"/>
      <protection locked="0"/>
    </xf>
    <xf numFmtId="0" fontId="30" fillId="0" borderId="9" xfId="2" applyFont="1" applyBorder="1" applyAlignment="1" applyProtection="1">
      <alignment horizontal="left"/>
      <protection locked="0"/>
    </xf>
    <xf numFmtId="0" fontId="30" fillId="0" borderId="4" xfId="2" applyFont="1" applyBorder="1" applyAlignment="1" applyProtection="1">
      <alignment horizontal="left"/>
      <protection locked="0"/>
    </xf>
    <xf numFmtId="0" fontId="30" fillId="0" borderId="9" xfId="2" applyFont="1" applyBorder="1" applyAlignment="1" applyProtection="1">
      <alignment horizontal="left"/>
      <protection hidden="1"/>
    </xf>
    <xf numFmtId="0" fontId="30" fillId="0" borderId="4" xfId="2" applyFont="1" applyBorder="1" applyAlignment="1" applyProtection="1">
      <alignment horizontal="left"/>
      <protection hidden="1"/>
    </xf>
    <xf numFmtId="0" fontId="35" fillId="0" borderId="0" xfId="0" applyFont="1" applyAlignment="1" applyProtection="1">
      <alignment horizontal="center"/>
      <protection hidden="1"/>
    </xf>
    <xf numFmtId="0" fontId="24" fillId="0" borderId="54" xfId="2" applyFont="1" applyBorder="1" applyAlignment="1" applyProtection="1">
      <alignment horizontal="left"/>
      <protection hidden="1"/>
    </xf>
    <xf numFmtId="0" fontId="24" fillId="0" borderId="55" xfId="2" applyFont="1" applyBorder="1" applyAlignment="1" applyProtection="1">
      <alignment horizontal="left"/>
      <protection hidden="1"/>
    </xf>
    <xf numFmtId="0" fontId="24" fillId="0" borderId="56" xfId="2" applyFont="1" applyBorder="1" applyAlignment="1" applyProtection="1">
      <alignment horizontal="left"/>
      <protection hidden="1"/>
    </xf>
    <xf numFmtId="0" fontId="24" fillId="0" borderId="0" xfId="0" applyFont="1" applyAlignment="1" applyProtection="1">
      <alignment horizontal="center"/>
      <protection hidden="1"/>
    </xf>
    <xf numFmtId="0" fontId="23" fillId="0" borderId="0" xfId="2" applyFont="1" applyAlignment="1" applyProtection="1">
      <alignment horizontal="right"/>
      <protection hidden="1"/>
    </xf>
    <xf numFmtId="0" fontId="22" fillId="17" borderId="0" xfId="0" applyFont="1" applyFill="1" applyAlignment="1" applyProtection="1">
      <alignment horizontal="center" vertical="center"/>
      <protection hidden="1"/>
    </xf>
    <xf numFmtId="0" fontId="25" fillId="0" borderId="30" xfId="0" applyFont="1" applyBorder="1" applyAlignment="1" applyProtection="1">
      <alignment horizontal="center"/>
      <protection locked="0"/>
    </xf>
    <xf numFmtId="0" fontId="25" fillId="0" borderId="31" xfId="0" applyFont="1" applyBorder="1" applyAlignment="1" applyProtection="1">
      <alignment horizontal="center"/>
      <protection locked="0"/>
    </xf>
    <xf numFmtId="0" fontId="25" fillId="0" borderId="32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vertical="center" wrapText="1"/>
      <protection hidden="1"/>
    </xf>
    <xf numFmtId="0" fontId="11" fillId="0" borderId="3" xfId="0" applyFont="1" applyBorder="1" applyAlignment="1" applyProtection="1">
      <alignment vertical="center" wrapText="1"/>
      <protection hidden="1"/>
    </xf>
    <xf numFmtId="0" fontId="11" fillId="0" borderId="9" xfId="0" applyFont="1" applyBorder="1" applyAlignment="1" applyProtection="1">
      <alignment vertical="center" wrapText="1"/>
      <protection hidden="1"/>
    </xf>
    <xf numFmtId="0" fontId="22" fillId="17" borderId="0" xfId="0" applyFont="1" applyFill="1" applyAlignment="1" applyProtection="1">
      <alignment horizontal="center"/>
      <protection hidden="1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24" fillId="0" borderId="4" xfId="2" applyFont="1" applyBorder="1" applyAlignment="1" applyProtection="1">
      <alignment horizontal="center"/>
      <protection hidden="1"/>
    </xf>
    <xf numFmtId="0" fontId="20" fillId="0" borderId="4" xfId="2" applyFont="1" applyBorder="1" applyAlignment="1" applyProtection="1">
      <alignment horizontal="left"/>
      <protection hidden="1"/>
    </xf>
    <xf numFmtId="0" fontId="25" fillId="0" borderId="4" xfId="0" applyFont="1" applyBorder="1" applyAlignment="1" applyProtection="1">
      <alignment horizontal="center"/>
      <protection hidden="1"/>
    </xf>
    <xf numFmtId="0" fontId="40" fillId="17" borderId="4" xfId="2" applyFont="1" applyFill="1" applyBorder="1" applyAlignment="1" applyProtection="1">
      <alignment horizontal="center" vertical="center"/>
      <protection hidden="1"/>
    </xf>
    <xf numFmtId="0" fontId="34" fillId="17" borderId="23" xfId="8" applyFont="1" applyFill="1" applyBorder="1" applyAlignment="1" applyProtection="1">
      <alignment horizontal="center" vertical="center" wrapText="1"/>
      <protection hidden="1"/>
    </xf>
    <xf numFmtId="0" fontId="34" fillId="17" borderId="7" xfId="8" applyFont="1" applyFill="1" applyBorder="1" applyAlignment="1" applyProtection="1">
      <alignment horizontal="center" vertical="center" wrapText="1"/>
      <protection hidden="1"/>
    </xf>
    <xf numFmtId="0" fontId="34" fillId="17" borderId="24" xfId="8" applyFont="1" applyFill="1" applyBorder="1" applyAlignment="1" applyProtection="1">
      <alignment horizontal="center" vertical="center" wrapText="1"/>
      <protection hidden="1"/>
    </xf>
    <xf numFmtId="0" fontId="34" fillId="17" borderId="17" xfId="8" applyFont="1" applyFill="1" applyBorder="1" applyAlignment="1" applyProtection="1">
      <alignment horizontal="center" vertical="center" wrapText="1"/>
      <protection hidden="1"/>
    </xf>
    <xf numFmtId="0" fontId="34" fillId="17" borderId="6" xfId="8" applyFont="1" applyFill="1" applyBorder="1" applyAlignment="1" applyProtection="1">
      <alignment horizontal="center" vertical="center" wrapText="1"/>
      <protection hidden="1"/>
    </xf>
    <xf numFmtId="0" fontId="34" fillId="17" borderId="18" xfId="8" applyFont="1" applyFill="1" applyBorder="1" applyAlignment="1" applyProtection="1">
      <alignment horizontal="center" vertical="center" wrapText="1"/>
      <protection hidden="1"/>
    </xf>
    <xf numFmtId="0" fontId="30" fillId="0" borderId="4" xfId="2" applyFont="1" applyBorder="1" applyAlignment="1" applyProtection="1">
      <alignment horizontal="center"/>
      <protection hidden="1"/>
    </xf>
    <xf numFmtId="0" fontId="44" fillId="17" borderId="4" xfId="2" applyFont="1" applyFill="1" applyBorder="1" applyAlignment="1" applyProtection="1">
      <alignment horizontal="center" vertical="center"/>
      <protection hidden="1"/>
    </xf>
    <xf numFmtId="0" fontId="41" fillId="17" borderId="4" xfId="8" applyFont="1" applyFill="1" applyBorder="1" applyAlignment="1" applyProtection="1">
      <alignment horizontal="center" vertical="center" wrapText="1"/>
      <protection hidden="1"/>
    </xf>
    <xf numFmtId="0" fontId="30" fillId="0" borderId="0" xfId="4" applyFont="1" applyAlignment="1" applyProtection="1">
      <alignment horizontal="center"/>
      <protection hidden="1"/>
    </xf>
    <xf numFmtId="0" fontId="5" fillId="0" borderId="6" xfId="2" applyFont="1" applyBorder="1" applyAlignment="1" applyProtection="1">
      <alignment horizontal="center"/>
      <protection hidden="1"/>
    </xf>
    <xf numFmtId="0" fontId="5" fillId="0" borderId="0" xfId="2" applyFont="1" applyAlignment="1" applyProtection="1">
      <alignment horizontal="center"/>
      <protection hidden="1"/>
    </xf>
    <xf numFmtId="0" fontId="19" fillId="6" borderId="19" xfId="8" applyBorder="1" applyAlignment="1" applyProtection="1">
      <alignment horizontal="center" vertical="center" textRotation="90"/>
      <protection hidden="1"/>
    </xf>
    <xf numFmtId="0" fontId="5" fillId="0" borderId="6" xfId="2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32" fillId="6" borderId="20" xfId="8" applyFont="1" applyBorder="1" applyAlignment="1" applyProtection="1">
      <alignment horizontal="center" vertical="center" textRotation="90" wrapText="1"/>
      <protection hidden="1"/>
    </xf>
    <xf numFmtId="0" fontId="32" fillId="6" borderId="21" xfId="8" applyFont="1" applyBorder="1" applyAlignment="1" applyProtection="1">
      <alignment horizontal="center" vertical="center" textRotation="90" wrapText="1"/>
      <protection hidden="1"/>
    </xf>
    <xf numFmtId="0" fontId="32" fillId="6" borderId="22" xfId="8" applyFont="1" applyBorder="1" applyAlignment="1" applyProtection="1">
      <alignment horizontal="center" vertical="center" textRotation="90" wrapText="1"/>
      <protection hidden="1"/>
    </xf>
    <xf numFmtId="0" fontId="32" fillId="6" borderId="20" xfId="8" applyFont="1" applyBorder="1" applyAlignment="1" applyProtection="1">
      <alignment horizontal="center" vertical="center" textRotation="90"/>
      <protection hidden="1"/>
    </xf>
    <xf numFmtId="0" fontId="32" fillId="6" borderId="21" xfId="8" applyFont="1" applyBorder="1" applyAlignment="1" applyProtection="1">
      <alignment horizontal="center" vertical="center" textRotation="90"/>
      <protection hidden="1"/>
    </xf>
    <xf numFmtId="0" fontId="32" fillId="6" borderId="22" xfId="8" applyFont="1" applyBorder="1" applyAlignment="1" applyProtection="1">
      <alignment horizontal="center" vertical="center" textRotation="90"/>
      <protection hidden="1"/>
    </xf>
    <xf numFmtId="0" fontId="48" fillId="15" borderId="0" xfId="0" applyFont="1" applyFill="1" applyAlignment="1">
      <alignment horizontal="center" vertical="center" wrapText="1"/>
    </xf>
    <xf numFmtId="0" fontId="48" fillId="15" borderId="6" xfId="0" applyFont="1" applyFill="1" applyBorder="1" applyAlignment="1">
      <alignment horizontal="center" vertical="center" wrapText="1"/>
    </xf>
    <xf numFmtId="0" fontId="46" fillId="13" borderId="27" xfId="0" applyFont="1" applyFill="1" applyBorder="1" applyAlignment="1">
      <alignment horizontal="center" vertical="center" wrapText="1" readingOrder="1"/>
    </xf>
    <xf numFmtId="0" fontId="46" fillId="13" borderId="28" xfId="0" applyFont="1" applyFill="1" applyBorder="1" applyAlignment="1">
      <alignment horizontal="center" vertical="center" wrapText="1" readingOrder="1"/>
    </xf>
    <xf numFmtId="0" fontId="47" fillId="14" borderId="0" xfId="0" applyFont="1" applyFill="1" applyAlignment="1">
      <alignment horizontal="center" vertical="center" wrapText="1"/>
    </xf>
    <xf numFmtId="0" fontId="47" fillId="14" borderId="6" xfId="0" applyFont="1" applyFill="1" applyBorder="1" applyAlignment="1">
      <alignment horizontal="center" vertical="center" wrapText="1"/>
    </xf>
    <xf numFmtId="0" fontId="54" fillId="0" borderId="23" xfId="0" applyFont="1" applyBorder="1" applyAlignment="1" applyProtection="1">
      <alignment horizontal="center"/>
      <protection locked="0"/>
    </xf>
    <xf numFmtId="0" fontId="55" fillId="0" borderId="11" xfId="0" applyFont="1" applyBorder="1" applyAlignment="1" applyProtection="1">
      <alignment horizontal="center"/>
      <protection locked="0"/>
    </xf>
  </cellXfs>
  <cellStyles count="11">
    <cellStyle name="40% - Énfasis2" xfId="5" builtinId="35"/>
    <cellStyle name="40% - Énfasis3" xfId="6" builtinId="39"/>
    <cellStyle name="40% - Énfasis4" xfId="7" builtinId="43"/>
    <cellStyle name="40% - Énfasis5" xfId="9" builtinId="47"/>
    <cellStyle name="40% - Énfasis6" xfId="10" builtinId="51"/>
    <cellStyle name="Énfasis5" xfId="8" builtinId="45"/>
    <cellStyle name="Millares 2" xfId="3" xr:uid="{00000000-0005-0000-0000-000006000000}"/>
    <cellStyle name="Normal" xfId="0" builtinId="0"/>
    <cellStyle name="Normal 2" xfId="1" xr:uid="{00000000-0005-0000-0000-000008000000}"/>
    <cellStyle name="Normal 2 2" xfId="4" xr:uid="{00000000-0005-0000-0000-000009000000}"/>
    <cellStyle name="Normal 3" xfId="2" xr:uid="{00000000-0005-0000-0000-00000A000000}"/>
  </cellStyles>
  <dxfs count="3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AEECC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AñoNatural" max="30000" min="1995" page="10" val="202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openxmlformats.org/officeDocument/2006/relationships/image" Target="../media/image5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6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28575</xdr:rowOff>
    </xdr:from>
    <xdr:to>
      <xdr:col>6</xdr:col>
      <xdr:colOff>495300</xdr:colOff>
      <xdr:row>31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5F70432-2EF7-4C8F-B96E-F062A2C5F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8575"/>
          <a:ext cx="4714875" cy="6010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</xdr:row>
          <xdr:rowOff>0</xdr:rowOff>
        </xdr:from>
        <xdr:to>
          <xdr:col>22</xdr:col>
          <xdr:colOff>9525</xdr:colOff>
          <xdr:row>5</xdr:row>
          <xdr:rowOff>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42333</xdr:colOff>
      <xdr:row>0</xdr:row>
      <xdr:rowOff>52917</xdr:rowOff>
    </xdr:from>
    <xdr:to>
      <xdr:col>4</xdr:col>
      <xdr:colOff>11588</xdr:colOff>
      <xdr:row>5</xdr:row>
      <xdr:rowOff>29634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42333" y="52917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16704</xdr:colOff>
      <xdr:row>0</xdr:row>
      <xdr:rowOff>33972</xdr:rowOff>
    </xdr:from>
    <xdr:to>
      <xdr:col>39</xdr:col>
      <xdr:colOff>0</xdr:colOff>
      <xdr:row>4</xdr:row>
      <xdr:rowOff>172714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1621" y="33972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111125</xdr:colOff>
      <xdr:row>17</xdr:row>
      <xdr:rowOff>142874</xdr:rowOff>
    </xdr:from>
    <xdr:to>
      <xdr:col>33</xdr:col>
      <xdr:colOff>137160</xdr:colOff>
      <xdr:row>23</xdr:row>
      <xdr:rowOff>23494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88120E5-84B7-42D4-8853-C8B4119BF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CrisscrossEtching/>
                  </a14:imgEffect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688" y="2786062"/>
          <a:ext cx="1994535" cy="7854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634</xdr:colOff>
      <xdr:row>19</xdr:row>
      <xdr:rowOff>32304</xdr:rowOff>
    </xdr:from>
    <xdr:to>
      <xdr:col>16</xdr:col>
      <xdr:colOff>230191</xdr:colOff>
      <xdr:row>24</xdr:row>
      <xdr:rowOff>7947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6E6AECE-6796-46BB-BA7B-2FFA9D1B0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6919">
          <a:off x="6144259" y="2977117"/>
          <a:ext cx="1705932" cy="7297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80493</xdr:colOff>
      <xdr:row>0</xdr:row>
      <xdr:rowOff>0</xdr:rowOff>
    </xdr:from>
    <xdr:to>
      <xdr:col>3</xdr:col>
      <xdr:colOff>702188</xdr:colOff>
      <xdr:row>4</xdr:row>
      <xdr:rowOff>192110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80493" y="0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128352</xdr:colOff>
      <xdr:row>0</xdr:row>
      <xdr:rowOff>47386</xdr:rowOff>
    </xdr:from>
    <xdr:to>
      <xdr:col>35</xdr:col>
      <xdr:colOff>790039</xdr:colOff>
      <xdr:row>4</xdr:row>
      <xdr:rowOff>168688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69584" y="47386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383860</xdr:colOff>
      <xdr:row>133</xdr:row>
      <xdr:rowOff>79179</xdr:rowOff>
    </xdr:from>
    <xdr:to>
      <xdr:col>20</xdr:col>
      <xdr:colOff>237739</xdr:colOff>
      <xdr:row>139</xdr:row>
      <xdr:rowOff>50262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B73F20-89E6-4CA0-BAA6-0B2303FCB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6919">
          <a:off x="9218298" y="3448648"/>
          <a:ext cx="2437535" cy="10426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57150</xdr:rowOff>
    </xdr:from>
    <xdr:to>
      <xdr:col>6</xdr:col>
      <xdr:colOff>782317</xdr:colOff>
      <xdr:row>27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57150"/>
          <a:ext cx="5325741" cy="5095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%20ASIST%20PER\Users\toshiba\Desktop\SEPARATAS%20COIN\cnp_2015-enero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penero2013"/>
      <sheetName val="Hoja5"/>
      <sheetName val="CNP-2014"/>
      <sheetName val="CNP 2015"/>
      <sheetName val="Hoja6"/>
    </sheetNames>
    <sheetDataSet>
      <sheetData sheetId="0"/>
      <sheetData sheetId="1">
        <row r="5">
          <cell r="B5" t="str">
            <v>CODIGO DE PLAZA ANTERIOR</v>
          </cell>
          <cell r="C5" t="str">
            <v>CLAVE8</v>
          </cell>
          <cell r="D5" t="str">
            <v>NOMBRE DE LA UNIDAD EJECUTORA</v>
          </cell>
          <cell r="E5" t="str">
            <v>NOMBRE DEL ORGANO INTERMEDIO</v>
          </cell>
          <cell r="F5" t="str">
            <v>NIVEL EDUCATIVO</v>
          </cell>
          <cell r="G5" t="str">
            <v>NOMBRE DE LA INSTITUCION EDUCATIVA</v>
          </cell>
          <cell r="H5" t="str">
            <v>CODIGO DE PLAZA NUEVO</v>
          </cell>
        </row>
        <row r="6">
          <cell r="B6" t="str">
            <v>1161111121A0</v>
          </cell>
          <cell r="C6" t="str">
            <v>KA000005</v>
          </cell>
          <cell r="D6" t="str">
            <v>EDUCACION CHANKA</v>
          </cell>
          <cell r="E6" t="str">
            <v>UGEL ANDAHUAYLAS</v>
          </cell>
          <cell r="F6" t="str">
            <v>ADMINISTRACION</v>
          </cell>
          <cell r="G6" t="str">
            <v>SEDE ADMINISTRATIVA - UGEL ANDAHUAYLAS</v>
          </cell>
          <cell r="H6" t="str">
            <v>829211219613</v>
          </cell>
        </row>
        <row r="7">
          <cell r="B7" t="str">
            <v>1161111111A6</v>
          </cell>
          <cell r="C7" t="str">
            <v>KA000005</v>
          </cell>
          <cell r="D7" t="str">
            <v>EDUCACION CHANKA</v>
          </cell>
          <cell r="E7" t="str">
            <v>UGEL ANDAHUAYLAS</v>
          </cell>
          <cell r="F7" t="str">
            <v>ADMINISTRACION</v>
          </cell>
          <cell r="G7" t="str">
            <v>SEDE ADMINISTRATIVA - UGEL ANDAHUAYLAS</v>
          </cell>
          <cell r="H7" t="str">
            <v>829211219615</v>
          </cell>
        </row>
        <row r="8">
          <cell r="B8" t="str">
            <v>1161111121A2</v>
          </cell>
          <cell r="C8" t="str">
            <v>KA000005</v>
          </cell>
          <cell r="D8" t="str">
            <v>EDUCACION CHANKA</v>
          </cell>
          <cell r="E8" t="str">
            <v>UGEL ANDAHUAYLAS</v>
          </cell>
          <cell r="F8" t="str">
            <v>ADMINISTRACION</v>
          </cell>
          <cell r="G8" t="str">
            <v>SEDE ADMINISTRATIVA - UGEL ANDAHUAYLAS</v>
          </cell>
          <cell r="H8" t="str">
            <v>829211219617</v>
          </cell>
        </row>
        <row r="9">
          <cell r="B9" t="str">
            <v>1161111121A3</v>
          </cell>
          <cell r="C9" t="str">
            <v>KA000005</v>
          </cell>
          <cell r="D9" t="str">
            <v>EDUCACION CHANKA</v>
          </cell>
          <cell r="E9" t="str">
            <v>UGEL ANDAHUAYLAS</v>
          </cell>
          <cell r="F9" t="str">
            <v>ADMINISTRACION</v>
          </cell>
          <cell r="G9" t="str">
            <v>SEDE ADMINISTRATIVA - UGEL ANDAHUAYLAS</v>
          </cell>
          <cell r="H9" t="str">
            <v>829241219612</v>
          </cell>
        </row>
        <row r="10">
          <cell r="B10" t="str">
            <v>1161111121A8</v>
          </cell>
          <cell r="C10" t="str">
            <v>KA000005</v>
          </cell>
          <cell r="D10" t="str">
            <v>EDUCACION CHANKA</v>
          </cell>
          <cell r="E10" t="str">
            <v>UGEL ANDAHUAYLAS</v>
          </cell>
          <cell r="F10" t="str">
            <v>ADMINISTRACION</v>
          </cell>
          <cell r="G10" t="str">
            <v>SEDE ADMINISTRATIVA - UGEL ANDAHUAYLAS</v>
          </cell>
          <cell r="H10" t="str">
            <v>829241219619</v>
          </cell>
        </row>
        <row r="11">
          <cell r="B11" t="str">
            <v>1161111151A2</v>
          </cell>
          <cell r="C11" t="str">
            <v>KA000005</v>
          </cell>
          <cell r="D11" t="str">
            <v>EDUCACION CHANKA</v>
          </cell>
          <cell r="E11" t="str">
            <v>UGEL ANDAHUAYLAS</v>
          </cell>
          <cell r="F11" t="str">
            <v>ADMINISTRACION</v>
          </cell>
          <cell r="G11" t="str">
            <v>SEDE ADMINISTRATIVA - UGEL ANDAHUAYLAS</v>
          </cell>
          <cell r="H11" t="str">
            <v>829261219610</v>
          </cell>
        </row>
        <row r="12">
          <cell r="B12" t="str">
            <v>1161111141A4</v>
          </cell>
          <cell r="C12" t="str">
            <v>KA000005</v>
          </cell>
          <cell r="D12" t="str">
            <v>EDUCACION CHANKA</v>
          </cell>
          <cell r="E12" t="str">
            <v>UGEL ANDAHUAYLAS</v>
          </cell>
          <cell r="F12" t="str">
            <v>ADMINISTRACION</v>
          </cell>
          <cell r="G12" t="str">
            <v>SEDE ADMINISTRATIVA - UGEL ANDAHUAYLAS</v>
          </cell>
          <cell r="H12" t="str">
            <v>829261219612</v>
          </cell>
        </row>
        <row r="13">
          <cell r="B13" t="str">
            <v>1161111141A7</v>
          </cell>
          <cell r="C13" t="str">
            <v>KA000005</v>
          </cell>
          <cell r="D13" t="str">
            <v>EDUCACION CHANKA</v>
          </cell>
          <cell r="E13" t="str">
            <v>UGEL ANDAHUAYLAS</v>
          </cell>
          <cell r="F13" t="str">
            <v>ADMINISTRACION</v>
          </cell>
          <cell r="G13" t="str">
            <v>SEDE ADMINISTRATIVA - UGEL ANDAHUAYLAS</v>
          </cell>
          <cell r="H13" t="str">
            <v>829261219614</v>
          </cell>
        </row>
        <row r="14">
          <cell r="B14" t="str">
            <v>1161111141A9</v>
          </cell>
          <cell r="C14" t="str">
            <v>KA000005</v>
          </cell>
          <cell r="D14" t="str">
            <v>EDUCACION CHANKA</v>
          </cell>
          <cell r="E14" t="str">
            <v>UGEL ANDAHUAYLAS</v>
          </cell>
          <cell r="F14" t="str">
            <v>ADMINISTRACION</v>
          </cell>
          <cell r="G14" t="str">
            <v>SEDE ADMINISTRATIVA - UGEL ANDAHUAYLAS</v>
          </cell>
          <cell r="H14" t="str">
            <v>829261219615</v>
          </cell>
        </row>
        <row r="15">
          <cell r="B15" t="str">
            <v>1161111141A6</v>
          </cell>
          <cell r="C15" t="str">
            <v>KA000005</v>
          </cell>
          <cell r="D15" t="str">
            <v>EDUCACION CHANKA</v>
          </cell>
          <cell r="E15" t="str">
            <v>UGEL ANDAHUAYLAS</v>
          </cell>
          <cell r="F15" t="str">
            <v>ADMINISTRACION</v>
          </cell>
          <cell r="G15" t="str">
            <v>SEDE ADMINISTRATIVA - UGEL ANDAHUAYLAS</v>
          </cell>
          <cell r="H15" t="str">
            <v>829261219618</v>
          </cell>
        </row>
        <row r="16">
          <cell r="B16" t="str">
            <v>1161111151A1</v>
          </cell>
          <cell r="C16" t="str">
            <v>KA000005</v>
          </cell>
          <cell r="D16" t="str">
            <v>EDUCACION CHANKA</v>
          </cell>
          <cell r="E16" t="str">
            <v>UGEL ANDAHUAYLAS</v>
          </cell>
          <cell r="F16" t="str">
            <v>ADMINISTRACION</v>
          </cell>
          <cell r="G16" t="str">
            <v>SEDE ADMINISTRATIVA - UGEL ANDAHUAYLAS</v>
          </cell>
          <cell r="H16" t="str">
            <v>829261219619</v>
          </cell>
        </row>
        <row r="17">
          <cell r="B17" t="str">
            <v>1161111161A9</v>
          </cell>
          <cell r="C17" t="str">
            <v>KA000005</v>
          </cell>
          <cell r="D17" t="str">
            <v>EDUCACION CHANKA</v>
          </cell>
          <cell r="E17" t="str">
            <v>UGEL ANDAHUAYLAS</v>
          </cell>
          <cell r="F17" t="str">
            <v>ADMINISTRACION</v>
          </cell>
          <cell r="G17" t="str">
            <v>SEDE ADMINISTRATIVA - UGEL ANDAHUAYLAS</v>
          </cell>
          <cell r="H17" t="str">
            <v>829271219614</v>
          </cell>
        </row>
        <row r="18">
          <cell r="B18" t="str">
            <v>1161111171A1</v>
          </cell>
          <cell r="C18" t="str">
            <v>KA000005</v>
          </cell>
          <cell r="D18" t="str">
            <v>EDUCACION CHANKA</v>
          </cell>
          <cell r="E18" t="str">
            <v>UGEL ANDAHUAYLAS</v>
          </cell>
          <cell r="F18" t="str">
            <v>ADMINISTRACION</v>
          </cell>
          <cell r="G18" t="str">
            <v>SEDE ADMINISTRATIVA - UGEL ANDAHUAYLAS</v>
          </cell>
          <cell r="H18" t="str">
            <v>829271219615</v>
          </cell>
        </row>
        <row r="19">
          <cell r="B19" t="str">
            <v>1161111141A3</v>
          </cell>
          <cell r="C19" t="str">
            <v>KA000005</v>
          </cell>
          <cell r="D19" t="str">
            <v>EDUCACION CHANKA</v>
          </cell>
          <cell r="E19" t="str">
            <v>UGEL ANDAHUAYLAS</v>
          </cell>
          <cell r="F19" t="str">
            <v>ADMINISTRACION</v>
          </cell>
          <cell r="G19" t="str">
            <v>SEDE ADMINISTRATIVA - UGEL ANDAHUAYLAS</v>
          </cell>
          <cell r="H19" t="str">
            <v>829281219617</v>
          </cell>
        </row>
        <row r="20">
          <cell r="B20" t="str">
            <v>1161111161A0</v>
          </cell>
          <cell r="C20" t="str">
            <v>KA000005</v>
          </cell>
          <cell r="D20" t="str">
            <v>EDUCACION CHANKA</v>
          </cell>
          <cell r="E20" t="str">
            <v>UGEL ANDAHUAYLAS</v>
          </cell>
          <cell r="F20" t="str">
            <v>ADMINISTRACION</v>
          </cell>
          <cell r="G20" t="str">
            <v>SEDE ADMINISTRATIVA - UGEL ANDAHUAYLAS</v>
          </cell>
          <cell r="H20" t="str">
            <v>829291219611</v>
          </cell>
        </row>
        <row r="21">
          <cell r="B21" t="str">
            <v>1161111121A1</v>
          </cell>
          <cell r="C21" t="str">
            <v>KA000005</v>
          </cell>
          <cell r="D21" t="str">
            <v>EDUCACION CHANKA</v>
          </cell>
          <cell r="E21" t="str">
            <v>UGEL ANDAHUAYLAS</v>
          </cell>
          <cell r="F21" t="str">
            <v>ADMINISTRACION</v>
          </cell>
          <cell r="G21" t="str">
            <v>SEDE ADMINISTRATIVA - UGEL ANDAHUAYLAS</v>
          </cell>
          <cell r="H21" t="str">
            <v>829211219616</v>
          </cell>
        </row>
        <row r="22">
          <cell r="B22" t="str">
            <v>1161111161A7</v>
          </cell>
          <cell r="C22" t="str">
            <v>KA000005</v>
          </cell>
          <cell r="D22" t="str">
            <v>EDUCACION CHANKA</v>
          </cell>
          <cell r="E22" t="str">
            <v>UGEL ANDAHUAYLAS</v>
          </cell>
          <cell r="F22" t="str">
            <v>ADMINISTRACION</v>
          </cell>
          <cell r="G22" t="str">
            <v>SEDE ADMINISTRATIVA - UGEL ANDAHUAYLAS</v>
          </cell>
          <cell r="H22" t="str">
            <v>829271219612</v>
          </cell>
        </row>
        <row r="23">
          <cell r="B23" t="str">
            <v>1161111131A3</v>
          </cell>
          <cell r="C23" t="str">
            <v>KA000005</v>
          </cell>
          <cell r="D23" t="str">
            <v>EDUCACION CHANKA</v>
          </cell>
          <cell r="E23" t="str">
            <v>UGEL ANDAHUAYLAS</v>
          </cell>
          <cell r="F23" t="str">
            <v>ADMINISTRACION</v>
          </cell>
          <cell r="G23" t="str">
            <v>SEDE ADMINISTRATIVA - UGEL ANDAHUAYLAS</v>
          </cell>
          <cell r="H23" t="str">
            <v>829281219612</v>
          </cell>
        </row>
        <row r="24">
          <cell r="B24" t="str">
            <v>1161111131A5</v>
          </cell>
          <cell r="C24" t="str">
            <v>KA000005</v>
          </cell>
          <cell r="D24" t="str">
            <v>EDUCACION CHANKA</v>
          </cell>
          <cell r="E24" t="str">
            <v>UGEL ANDAHUAYLAS</v>
          </cell>
          <cell r="F24" t="str">
            <v>ADMINISTRACION</v>
          </cell>
          <cell r="G24" t="str">
            <v>SEDE ADMINISTRATIVA - UGEL ANDAHUAYLAS</v>
          </cell>
          <cell r="H24" t="str">
            <v>829281219614</v>
          </cell>
        </row>
        <row r="25">
          <cell r="B25" t="str">
            <v>1161111131A6</v>
          </cell>
          <cell r="C25" t="str">
            <v>KA000005</v>
          </cell>
          <cell r="D25" t="str">
            <v>EDUCACION CHANKA</v>
          </cell>
          <cell r="E25" t="str">
            <v>UGEL ANDAHUAYLAS</v>
          </cell>
          <cell r="F25" t="str">
            <v>ADMINISTRACION</v>
          </cell>
          <cell r="G25" t="str">
            <v>SEDE ADMINISTRATIVA - UGEL ANDAHUAYLAS</v>
          </cell>
          <cell r="H25" t="str">
            <v>829281219615</v>
          </cell>
        </row>
        <row r="26">
          <cell r="B26" t="str">
            <v>1161111131A4</v>
          </cell>
          <cell r="C26" t="str">
            <v>KA000005</v>
          </cell>
          <cell r="D26" t="str">
            <v>EDUCACION CHANKA</v>
          </cell>
          <cell r="E26" t="str">
            <v>UGEL ANDAHUAYLAS</v>
          </cell>
          <cell r="F26" t="str">
            <v>ADMINISTRACION</v>
          </cell>
          <cell r="G26" t="str">
            <v>SEDE ADMINISTRATIVA - UGEL ANDAHUAYLAS</v>
          </cell>
          <cell r="H26" t="str">
            <v>829281219618</v>
          </cell>
        </row>
        <row r="27">
          <cell r="B27" t="str">
            <v>1161111111A3</v>
          </cell>
          <cell r="C27" t="str">
            <v>KA000005</v>
          </cell>
          <cell r="D27" t="str">
            <v>EDUCACION CHANKA</v>
          </cell>
          <cell r="E27" t="str">
            <v>UGEL ANDAHUAYLAS</v>
          </cell>
          <cell r="F27" t="str">
            <v>ADMINISTRACION</v>
          </cell>
          <cell r="G27" t="str">
            <v>SEDE ADMINISTRATIVA - UGEL ANDAHUAYLAS</v>
          </cell>
          <cell r="H27" t="str">
            <v>829211219612</v>
          </cell>
        </row>
        <row r="28">
          <cell r="B28" t="str">
            <v>1161111111A0</v>
          </cell>
          <cell r="C28" t="str">
            <v>KA000005</v>
          </cell>
          <cell r="D28" t="str">
            <v>EDUCACION CHANKA</v>
          </cell>
          <cell r="E28" t="str">
            <v>UGEL ANDAHUAYLAS</v>
          </cell>
          <cell r="F28" t="str">
            <v>ADMINISTRACION</v>
          </cell>
          <cell r="G28" t="str">
            <v>SEDE ADMINISTRATIVA - UGEL ANDAHUAYLAS</v>
          </cell>
          <cell r="H28" t="str">
            <v>829231215616</v>
          </cell>
        </row>
        <row r="29">
          <cell r="B29" t="str">
            <v>1161111121A9</v>
          </cell>
          <cell r="C29" t="str">
            <v>KA000005</v>
          </cell>
          <cell r="D29" t="str">
            <v>EDUCACION CHANKA</v>
          </cell>
          <cell r="E29" t="str">
            <v>UGEL ANDAHUAYLAS</v>
          </cell>
          <cell r="F29" t="str">
            <v>ADMINISTRACION</v>
          </cell>
          <cell r="G29" t="str">
            <v>SEDE ADMINISTRATIVA - UGEL ANDAHUAYLAS</v>
          </cell>
          <cell r="H29" t="str">
            <v>829241219610</v>
          </cell>
        </row>
        <row r="30">
          <cell r="B30" t="str">
            <v>1161111131A0</v>
          </cell>
          <cell r="C30" t="str">
            <v>KA000005</v>
          </cell>
          <cell r="D30" t="str">
            <v>EDUCACION CHANKA</v>
          </cell>
          <cell r="E30" t="str">
            <v>UGEL ANDAHUAYLAS</v>
          </cell>
          <cell r="F30" t="str">
            <v>ADMINISTRACION</v>
          </cell>
          <cell r="G30" t="str">
            <v>SEDE ADMINISTRATIVA - UGEL ANDAHUAYLAS</v>
          </cell>
          <cell r="H30" t="str">
            <v>829241219613</v>
          </cell>
        </row>
        <row r="31">
          <cell r="B31" t="str">
            <v>1161111121A5</v>
          </cell>
          <cell r="C31" t="str">
            <v>KA000005</v>
          </cell>
          <cell r="D31" t="str">
            <v>EDUCACION CHANKA</v>
          </cell>
          <cell r="E31" t="str">
            <v>UGEL ANDAHUAYLAS</v>
          </cell>
          <cell r="F31" t="str">
            <v>ADMINISTRACION</v>
          </cell>
          <cell r="G31" t="str">
            <v>SEDE ADMINISTRATIVA - UGEL ANDAHUAYLAS</v>
          </cell>
          <cell r="H31" t="str">
            <v>829241219614</v>
          </cell>
        </row>
        <row r="32">
          <cell r="B32" t="str">
            <v>1161111151A3</v>
          </cell>
          <cell r="C32" t="str">
            <v>KA000005</v>
          </cell>
          <cell r="D32" t="str">
            <v>EDUCACION CHANKA</v>
          </cell>
          <cell r="E32" t="str">
            <v>UGEL ANDAHUAYLAS</v>
          </cell>
          <cell r="F32" t="str">
            <v>ADMINISTRACION</v>
          </cell>
          <cell r="G32" t="str">
            <v>SEDE ADMINISTRATIVA - UGEL ANDAHUAYLAS</v>
          </cell>
          <cell r="H32" t="str">
            <v>829261219613</v>
          </cell>
        </row>
        <row r="33">
          <cell r="B33" t="str">
            <v>1161111151A4</v>
          </cell>
          <cell r="C33" t="str">
            <v>KA000005</v>
          </cell>
          <cell r="D33" t="str">
            <v>EDUCACION CHANKA</v>
          </cell>
          <cell r="E33" t="str">
            <v>UGEL ANDAHUAYLAS</v>
          </cell>
          <cell r="F33" t="str">
            <v>ADMINISTRACION</v>
          </cell>
          <cell r="G33" t="str">
            <v>SEDE ADMINISTRATIVA - UGEL ANDAHUAYLAS</v>
          </cell>
          <cell r="H33" t="str">
            <v>829261219616</v>
          </cell>
        </row>
        <row r="34">
          <cell r="B34" t="str">
            <v>1161111151A5</v>
          </cell>
          <cell r="C34" t="str">
            <v>KA000005</v>
          </cell>
          <cell r="D34" t="str">
            <v>EDUCACION CHANKA</v>
          </cell>
          <cell r="E34" t="str">
            <v>UGEL ANDAHUAYLAS</v>
          </cell>
          <cell r="F34" t="str">
            <v>ADMINISTRACION</v>
          </cell>
          <cell r="G34" t="str">
            <v>SEDE ADMINISTRATIVA - UGEL ANDAHUAYLAS</v>
          </cell>
          <cell r="H34" t="str">
            <v>829261219617</v>
          </cell>
        </row>
        <row r="35">
          <cell r="B35" t="str">
            <v>1161111161A8</v>
          </cell>
          <cell r="C35" t="str">
            <v>KA000005</v>
          </cell>
          <cell r="D35" t="str">
            <v>EDUCACION CHANKA</v>
          </cell>
          <cell r="E35" t="str">
            <v>UGEL ANDAHUAYLAS</v>
          </cell>
          <cell r="F35" t="str">
            <v>ADMINISTRACION</v>
          </cell>
          <cell r="G35" t="str">
            <v>SEDE ADMINISTRATIVA - UGEL ANDAHUAYLAS</v>
          </cell>
          <cell r="H35" t="str">
            <v>829271219618</v>
          </cell>
        </row>
        <row r="36">
          <cell r="B36" t="str">
            <v>1161111131A9</v>
          </cell>
          <cell r="C36" t="str">
            <v>KA000005</v>
          </cell>
          <cell r="D36" t="str">
            <v>EDUCACION CHANKA</v>
          </cell>
          <cell r="E36" t="str">
            <v>UGEL ANDAHUAYLAS</v>
          </cell>
          <cell r="F36" t="str">
            <v>ADMINISTRACION</v>
          </cell>
          <cell r="G36" t="str">
            <v>SEDE ADMINISTRATIVA - UGEL ANDAHUAYLAS</v>
          </cell>
          <cell r="H36" t="str">
            <v>829281219610</v>
          </cell>
        </row>
        <row r="37">
          <cell r="B37" t="str">
            <v>1161111131A7</v>
          </cell>
          <cell r="C37" t="str">
            <v>KA000005</v>
          </cell>
          <cell r="D37" t="str">
            <v>EDUCACION CHANKA</v>
          </cell>
          <cell r="E37" t="str">
            <v>UGEL ANDAHUAYLAS</v>
          </cell>
          <cell r="F37" t="str">
            <v>ADMINISTRACION</v>
          </cell>
          <cell r="G37" t="str">
            <v>SEDE ADMINISTRATIVA - UGEL ANDAHUAYLAS</v>
          </cell>
          <cell r="H37" t="str">
            <v>829281219611</v>
          </cell>
        </row>
        <row r="38">
          <cell r="B38" t="str">
            <v>1161111141A2</v>
          </cell>
          <cell r="C38" t="str">
            <v>KA000005</v>
          </cell>
          <cell r="D38" t="str">
            <v>EDUCACION CHANKA</v>
          </cell>
          <cell r="E38" t="str">
            <v>UGEL ANDAHUAYLAS</v>
          </cell>
          <cell r="F38" t="str">
            <v>ADMINISTRACION</v>
          </cell>
          <cell r="G38" t="str">
            <v>SEDE ADMINISTRATIVA - UGEL ANDAHUAYLAS</v>
          </cell>
          <cell r="H38" t="str">
            <v>829281219616</v>
          </cell>
        </row>
        <row r="39">
          <cell r="B39" t="str">
            <v>1161111131A8</v>
          </cell>
          <cell r="C39" t="str">
            <v>KA000005</v>
          </cell>
          <cell r="D39" t="str">
            <v>EDUCACION CHANKA</v>
          </cell>
          <cell r="E39" t="str">
            <v>UGEL ANDAHUAYLAS</v>
          </cell>
          <cell r="F39" t="str">
            <v>ADMINISTRACION</v>
          </cell>
          <cell r="G39" t="str">
            <v>SEDE ADMINISTRATIVA - UGEL ANDAHUAYLAS</v>
          </cell>
          <cell r="H39" t="str">
            <v>829281219619</v>
          </cell>
        </row>
        <row r="40">
          <cell r="B40" t="str">
            <v>1161111151A6</v>
          </cell>
          <cell r="C40" t="str">
            <v>KA000005</v>
          </cell>
          <cell r="D40" t="str">
            <v>EDUCACION CHANKA</v>
          </cell>
          <cell r="E40" t="str">
            <v>UGEL ANDAHUAYLAS</v>
          </cell>
          <cell r="F40" t="str">
            <v>ADMINISTRACION</v>
          </cell>
          <cell r="G40" t="str">
            <v>SEDE ADMINISTRATIVA - UGEL ANDAHUAYLAS</v>
          </cell>
          <cell r="H40" t="str">
            <v>829291219612</v>
          </cell>
        </row>
        <row r="41">
          <cell r="B41" t="str">
            <v>1161111151A8</v>
          </cell>
          <cell r="C41" t="str">
            <v>KA000005</v>
          </cell>
          <cell r="D41" t="str">
            <v>EDUCACION CHANKA</v>
          </cell>
          <cell r="E41" t="str">
            <v>UGEL ANDAHUAYLAS</v>
          </cell>
          <cell r="F41" t="str">
            <v>ADMINISTRACION</v>
          </cell>
          <cell r="G41" t="str">
            <v>SEDE ADMINISTRATIVA - UGEL ANDAHUAYLAS</v>
          </cell>
          <cell r="H41" t="str">
            <v>829291219614</v>
          </cell>
        </row>
        <row r="42">
          <cell r="B42" t="str">
            <v>1161111161A6</v>
          </cell>
          <cell r="C42" t="str">
            <v>KA000005</v>
          </cell>
          <cell r="D42" t="str">
            <v>EDUCACION CHANKA</v>
          </cell>
          <cell r="E42" t="str">
            <v>UGEL ANDAHUAYLAS</v>
          </cell>
          <cell r="F42" t="str">
            <v>ADMINISTRACION</v>
          </cell>
          <cell r="G42" t="str">
            <v>SEDE ADMINISTRATIVA - UGEL ANDAHUAYLAS</v>
          </cell>
          <cell r="H42" t="str">
            <v>829291219617</v>
          </cell>
        </row>
        <row r="43">
          <cell r="B43" t="str">
            <v>1161111111A7</v>
          </cell>
          <cell r="C43" t="str">
            <v>KA000005</v>
          </cell>
          <cell r="D43" t="str">
            <v>EDUCACION CHANKA</v>
          </cell>
          <cell r="E43" t="str">
            <v>UGEL ANDAHUAYLAS</v>
          </cell>
          <cell r="F43" t="str">
            <v>ADMINISTRACION</v>
          </cell>
          <cell r="G43" t="str">
            <v>SEDE ADMINISTRATIVA - UGEL ANDAHUAYLAS</v>
          </cell>
          <cell r="H43" t="str">
            <v>829211219611</v>
          </cell>
        </row>
        <row r="44">
          <cell r="B44" t="str">
            <v>1161111111A5</v>
          </cell>
          <cell r="C44" t="str">
            <v>KA000005</v>
          </cell>
          <cell r="D44" t="str">
            <v>EDUCACION CHANKA</v>
          </cell>
          <cell r="E44" t="str">
            <v>UGEL ANDAHUAYLAS</v>
          </cell>
          <cell r="F44" t="str">
            <v>ADMINISTRACION</v>
          </cell>
          <cell r="G44" t="str">
            <v>SEDE ADMINISTRATIVA - UGEL ANDAHUAYLAS</v>
          </cell>
          <cell r="H44" t="str">
            <v>829211219614</v>
          </cell>
        </row>
        <row r="45">
          <cell r="B45" t="str">
            <v>1161111111A4</v>
          </cell>
          <cell r="C45" t="str">
            <v>KA000005</v>
          </cell>
          <cell r="D45" t="str">
            <v>EDUCACION CHANKA</v>
          </cell>
          <cell r="E45" t="str">
            <v>UGEL ANDAHUAYLAS</v>
          </cell>
          <cell r="F45" t="str">
            <v>ADMINISTRACION</v>
          </cell>
          <cell r="G45" t="str">
            <v>SEDE ADMINISTRATIVA - UGEL ANDAHUAYLAS</v>
          </cell>
          <cell r="H45" t="str">
            <v>829211219618</v>
          </cell>
        </row>
        <row r="46">
          <cell r="B46" t="str">
            <v>1161111111A2</v>
          </cell>
          <cell r="C46" t="str">
            <v>KA000005</v>
          </cell>
          <cell r="D46" t="str">
            <v>EDUCACION CHANKA</v>
          </cell>
          <cell r="E46" t="str">
            <v>UGEL ANDAHUAYLAS</v>
          </cell>
          <cell r="F46" t="str">
            <v>ADMINISTRACION</v>
          </cell>
          <cell r="G46" t="str">
            <v>SEDE ADMINISTRATIVA - UGEL ANDAHUAYLAS</v>
          </cell>
          <cell r="H46" t="str">
            <v>829231215617</v>
          </cell>
        </row>
        <row r="47">
          <cell r="B47" t="str">
            <v>1161111121A7</v>
          </cell>
          <cell r="C47" t="str">
            <v>KA000005</v>
          </cell>
          <cell r="D47" t="str">
            <v>EDUCACION CHANKA</v>
          </cell>
          <cell r="E47" t="str">
            <v>UGEL ANDAHUAYLAS</v>
          </cell>
          <cell r="F47" t="str">
            <v>ADMINISTRACION</v>
          </cell>
          <cell r="G47" t="str">
            <v>SEDE ADMINISTRATIVA - UGEL ANDAHUAYLAS</v>
          </cell>
          <cell r="H47" t="str">
            <v>829241219611</v>
          </cell>
        </row>
        <row r="48">
          <cell r="B48" t="str">
            <v>1161111131A1</v>
          </cell>
          <cell r="C48" t="str">
            <v>KA000005</v>
          </cell>
          <cell r="D48" t="str">
            <v>EDUCACION CHANKA</v>
          </cell>
          <cell r="E48" t="str">
            <v>UGEL ANDAHUAYLAS</v>
          </cell>
          <cell r="F48" t="str">
            <v>ADMINISTRACION</v>
          </cell>
          <cell r="G48" t="str">
            <v>SEDE ADMINISTRATIVA - UGEL ANDAHUAYLAS</v>
          </cell>
          <cell r="H48" t="str">
            <v>829241219616</v>
          </cell>
        </row>
        <row r="49">
          <cell r="B49" t="str">
            <v>1161111131A2</v>
          </cell>
          <cell r="C49" t="str">
            <v>KA000005</v>
          </cell>
          <cell r="D49" t="str">
            <v>EDUCACION CHANKA</v>
          </cell>
          <cell r="E49" t="str">
            <v>UGEL ANDAHUAYLAS</v>
          </cell>
          <cell r="F49" t="str">
            <v>ADMINISTRACION</v>
          </cell>
          <cell r="G49" t="str">
            <v>SEDE ADMINISTRATIVA - UGEL ANDAHUAYLAS</v>
          </cell>
          <cell r="H49" t="str">
            <v>829241219617</v>
          </cell>
        </row>
        <row r="50">
          <cell r="B50" t="str">
            <v>1161111121A4</v>
          </cell>
          <cell r="C50" t="str">
            <v>KA000005</v>
          </cell>
          <cell r="D50" t="str">
            <v>EDUCACION CHANKA</v>
          </cell>
          <cell r="E50" t="str">
            <v>UGEL ANDAHUAYLAS</v>
          </cell>
          <cell r="F50" t="str">
            <v>ADMINISTRACION</v>
          </cell>
          <cell r="G50" t="str">
            <v>SEDE ADMINISTRATIVA - UGEL ANDAHUAYLAS</v>
          </cell>
          <cell r="H50" t="str">
            <v>829241219618</v>
          </cell>
        </row>
        <row r="51">
          <cell r="B51" t="str">
            <v>1161111151A0</v>
          </cell>
          <cell r="C51" t="str">
            <v>KA000005</v>
          </cell>
          <cell r="D51" t="str">
            <v>EDUCACION CHANKA</v>
          </cell>
          <cell r="E51" t="str">
            <v>UGEL ANDAHUAYLAS</v>
          </cell>
          <cell r="F51" t="str">
            <v>ADMINISTRACION</v>
          </cell>
          <cell r="G51" t="str">
            <v>SEDE ADMINISTRATIVA - UGEL ANDAHUAYLAS</v>
          </cell>
          <cell r="H51" t="str">
            <v>829261219611</v>
          </cell>
        </row>
        <row r="52">
          <cell r="B52" t="str">
            <v>1161111141A1</v>
          </cell>
          <cell r="C52" t="str">
            <v>KA000005</v>
          </cell>
          <cell r="D52" t="str">
            <v>EDUCACION CHANKA</v>
          </cell>
          <cell r="E52" t="str">
            <v>UGEL ANDAHUAYLAS</v>
          </cell>
          <cell r="F52" t="str">
            <v>ADMINISTRACION</v>
          </cell>
          <cell r="G52" t="str">
            <v>SEDE ADMINISTRATIVA - UGEL ANDAHUAYLAS</v>
          </cell>
          <cell r="H52" t="str">
            <v>829281219613</v>
          </cell>
        </row>
        <row r="53">
          <cell r="B53" t="str">
            <v>1161111161A2</v>
          </cell>
          <cell r="C53" t="str">
            <v>KA000005</v>
          </cell>
          <cell r="D53" t="str">
            <v>EDUCACION CHANKA</v>
          </cell>
          <cell r="E53" t="str">
            <v>UGEL ANDAHUAYLAS</v>
          </cell>
          <cell r="F53" t="str">
            <v>ADMINISTRACION</v>
          </cell>
          <cell r="G53" t="str">
            <v>SEDE ADMINISTRATIVA - UGEL ANDAHUAYLAS</v>
          </cell>
          <cell r="H53" t="str">
            <v>829291219610</v>
          </cell>
        </row>
        <row r="54">
          <cell r="B54" t="str">
            <v>1161111161A3</v>
          </cell>
          <cell r="C54" t="str">
            <v>KA000005</v>
          </cell>
          <cell r="D54" t="str">
            <v>EDUCACION CHANKA</v>
          </cell>
          <cell r="E54" t="str">
            <v>UGEL ANDAHUAYLAS</v>
          </cell>
          <cell r="F54" t="str">
            <v>ADMINISTRACION</v>
          </cell>
          <cell r="G54" t="str">
            <v>SEDE ADMINISTRATIVA - UGEL ANDAHUAYLAS</v>
          </cell>
          <cell r="H54" t="str">
            <v>829291219613</v>
          </cell>
        </row>
        <row r="55">
          <cell r="B55" t="str">
            <v>1161111151A9</v>
          </cell>
          <cell r="C55" t="str">
            <v>KA000005</v>
          </cell>
          <cell r="D55" t="str">
            <v>EDUCACION CHANKA</v>
          </cell>
          <cell r="E55" t="str">
            <v>UGEL ANDAHUAYLAS</v>
          </cell>
          <cell r="F55" t="str">
            <v>ADMINISTRACION</v>
          </cell>
          <cell r="G55" t="str">
            <v>SEDE ADMINISTRATIVA - UGEL ANDAHUAYLAS</v>
          </cell>
          <cell r="H55" t="str">
            <v>829291219615</v>
          </cell>
        </row>
        <row r="56">
          <cell r="B56" t="str">
            <v>1161111161A4</v>
          </cell>
          <cell r="C56" t="str">
            <v>KA000005</v>
          </cell>
          <cell r="D56" t="str">
            <v>EDUCACION CHANKA</v>
          </cell>
          <cell r="E56" t="str">
            <v>UGEL ANDAHUAYLAS</v>
          </cell>
          <cell r="F56" t="str">
            <v>ADMINISTRACION</v>
          </cell>
          <cell r="G56" t="str">
            <v>SEDE ADMINISTRATIVA - UGEL ANDAHUAYLAS</v>
          </cell>
          <cell r="H56" t="str">
            <v>829291219616</v>
          </cell>
        </row>
        <row r="57">
          <cell r="B57" t="str">
            <v>1161111151A7</v>
          </cell>
          <cell r="C57" t="str">
            <v>KA000005</v>
          </cell>
          <cell r="D57" t="str">
            <v>EDUCACION CHANKA</v>
          </cell>
          <cell r="E57" t="str">
            <v>UGEL ANDAHUAYLAS</v>
          </cell>
          <cell r="F57" t="str">
            <v>ADMINISTRACION</v>
          </cell>
          <cell r="G57" t="str">
            <v>SEDE ADMINISTRATIVA - UGEL ANDAHUAYLAS</v>
          </cell>
          <cell r="H57" t="str">
            <v>829291219618</v>
          </cell>
        </row>
        <row r="58">
          <cell r="B58" t="str">
            <v>1161111161A1</v>
          </cell>
          <cell r="C58" t="str">
            <v>KA000005</v>
          </cell>
          <cell r="D58" t="str">
            <v>EDUCACION CHANKA</v>
          </cell>
          <cell r="E58" t="str">
            <v>UGEL ANDAHUAYLAS</v>
          </cell>
          <cell r="F58" t="str">
            <v>ADMINISTRACION</v>
          </cell>
          <cell r="G58" t="str">
            <v>SEDE ADMINISTRATIVA - UGEL ANDAHUAYLAS</v>
          </cell>
          <cell r="H58" t="str">
            <v>829291219619</v>
          </cell>
        </row>
        <row r="59">
          <cell r="B59" t="str">
            <v>1161111111A9</v>
          </cell>
          <cell r="C59" t="str">
            <v>KA000005</v>
          </cell>
          <cell r="D59" t="str">
            <v>EDUCACION CHANKA</v>
          </cell>
          <cell r="E59" t="str">
            <v>UGEL ANDAHUAYLAS</v>
          </cell>
          <cell r="F59" t="str">
            <v>ADMINISTRACION</v>
          </cell>
          <cell r="G59" t="str">
            <v>SEDE ADMINISTRATIVA - UGEL ANDAHUAYLAS</v>
          </cell>
          <cell r="H59" t="str">
            <v>829211219610</v>
          </cell>
        </row>
        <row r="60">
          <cell r="B60" t="str">
            <v>1161111111A8</v>
          </cell>
          <cell r="C60" t="str">
            <v>KA000005</v>
          </cell>
          <cell r="D60" t="str">
            <v>EDUCACION CHANKA</v>
          </cell>
          <cell r="E60" t="str">
            <v>UGEL ANDAHUAYLAS</v>
          </cell>
          <cell r="F60" t="str">
            <v>ADMINISTRACION</v>
          </cell>
          <cell r="G60" t="str">
            <v>SEDE ADMINISTRATIVA - UGEL ANDAHUAYLAS</v>
          </cell>
          <cell r="H60" t="str">
            <v>829211219619</v>
          </cell>
        </row>
        <row r="61">
          <cell r="B61" t="str">
            <v>1161111121A6</v>
          </cell>
          <cell r="C61" t="str">
            <v>KA000005</v>
          </cell>
          <cell r="D61" t="str">
            <v>EDUCACION CHANKA</v>
          </cell>
          <cell r="E61" t="str">
            <v>UGEL ANDAHUAYLAS</v>
          </cell>
          <cell r="F61" t="str">
            <v>ADMINISTRACION</v>
          </cell>
          <cell r="G61" t="str">
            <v>SEDE ADMINISTRATIVA - UGEL ANDAHUAYLAS</v>
          </cell>
          <cell r="H61" t="str">
            <v>829241219615</v>
          </cell>
        </row>
        <row r="62">
          <cell r="B62" t="str">
            <v>1121112111A4</v>
          </cell>
          <cell r="C62" t="str">
            <v>KA001001</v>
          </cell>
          <cell r="D62" t="str">
            <v>EDUCACION CHANKA</v>
          </cell>
          <cell r="E62" t="str">
            <v>UGEL ANDAHUAYLAS</v>
          </cell>
          <cell r="F62" t="str">
            <v>E.B.R. INICIAL</v>
          </cell>
          <cell r="G62" t="str">
            <v>UGEL-A COORDINACION DE PRONOEI ANDAHUAYLAS</v>
          </cell>
          <cell r="H62" t="str">
            <v>826201210610</v>
          </cell>
        </row>
        <row r="63">
          <cell r="B63" t="str">
            <v>1121112111A2</v>
          </cell>
          <cell r="C63" t="str">
            <v>KA001001</v>
          </cell>
          <cell r="D63" t="str">
            <v>EDUCACION CHANKA</v>
          </cell>
          <cell r="E63" t="str">
            <v>UGEL ANDAHUAYLAS</v>
          </cell>
          <cell r="F63" t="str">
            <v>E.B.R. INICIAL</v>
          </cell>
          <cell r="G63" t="str">
            <v>UGEL-A COORDINACION DE PRONOEI ANDAHUAYLAS</v>
          </cell>
          <cell r="H63" t="str">
            <v>826201210611</v>
          </cell>
        </row>
        <row r="64">
          <cell r="B64" t="str">
            <v>1121112111A5</v>
          </cell>
          <cell r="C64" t="str">
            <v>KA001001</v>
          </cell>
          <cell r="D64" t="str">
            <v>EDUCACION CHANKA</v>
          </cell>
          <cell r="E64" t="str">
            <v>UGEL ANDAHUAYLAS</v>
          </cell>
          <cell r="F64" t="str">
            <v>E.B.R. INICIAL</v>
          </cell>
          <cell r="G64" t="str">
            <v>UGEL-A COORDINACION DE PRONOEI ANDAHUAYLAS</v>
          </cell>
          <cell r="H64" t="str">
            <v>826201210613</v>
          </cell>
        </row>
        <row r="65">
          <cell r="B65" t="str">
            <v>1121112111A0</v>
          </cell>
          <cell r="C65" t="str">
            <v>KA001001</v>
          </cell>
          <cell r="D65" t="str">
            <v>EDUCACION CHANKA</v>
          </cell>
          <cell r="E65" t="str">
            <v>UGEL ANDAHUAYLAS</v>
          </cell>
          <cell r="F65" t="str">
            <v>E.B.R. INICIAL</v>
          </cell>
          <cell r="G65" t="str">
            <v>UGEL-A COORDINACION DE PRONOEI ANDAHUAYLAS</v>
          </cell>
          <cell r="H65" t="str">
            <v>826201210615</v>
          </cell>
        </row>
        <row r="66">
          <cell r="B66" t="str">
            <v>1121112111A6</v>
          </cell>
          <cell r="C66" t="str">
            <v>KA001001</v>
          </cell>
          <cell r="D66" t="str">
            <v>EDUCACION CHANKA</v>
          </cell>
          <cell r="E66" t="str">
            <v>UGEL ANDAHUAYLAS</v>
          </cell>
          <cell r="F66" t="str">
            <v>E.B.R. INICIAL</v>
          </cell>
          <cell r="G66" t="str">
            <v>UGEL-A COORDINACION DE PRONOEI ANDAHUAYLAS</v>
          </cell>
          <cell r="H66" t="str">
            <v>826201210616</v>
          </cell>
        </row>
        <row r="67">
          <cell r="B67" t="str">
            <v>1121112111A7</v>
          </cell>
          <cell r="C67" t="str">
            <v>KA001001</v>
          </cell>
          <cell r="D67" t="str">
            <v>EDUCACION CHANKA</v>
          </cell>
          <cell r="E67" t="str">
            <v>UGEL ANDAHUAYLAS</v>
          </cell>
          <cell r="F67" t="str">
            <v>E.B.R. INICIAL</v>
          </cell>
          <cell r="G67" t="str">
            <v>UGEL-A COORDINACION DE PRONOEI ANDAHUAYLAS</v>
          </cell>
          <cell r="H67" t="str">
            <v>826201210617</v>
          </cell>
        </row>
        <row r="68">
          <cell r="B68" t="str">
            <v>1121112111A3</v>
          </cell>
          <cell r="C68" t="str">
            <v>KA001001</v>
          </cell>
          <cell r="D68" t="str">
            <v>EDUCACION CHANKA</v>
          </cell>
          <cell r="E68" t="str">
            <v>UGEL ANDAHUAYLAS</v>
          </cell>
          <cell r="F68" t="str">
            <v>E.B.R. INICIAL</v>
          </cell>
          <cell r="G68" t="str">
            <v>UGEL-A COORDINACION DE PRONOEI ANDAHUAYLAS</v>
          </cell>
          <cell r="H68" t="str">
            <v>826201210619</v>
          </cell>
        </row>
        <row r="69">
          <cell r="B69" t="str">
            <v>1121112111A8</v>
          </cell>
          <cell r="C69" t="str">
            <v>KA001001</v>
          </cell>
          <cell r="D69" t="str">
            <v>EDUCACION CHANKA</v>
          </cell>
          <cell r="E69" t="str">
            <v>UGEL ANDAHUAYLAS</v>
          </cell>
          <cell r="F69" t="str">
            <v>E.B.R. INICIAL</v>
          </cell>
          <cell r="G69" t="str">
            <v>UGEL-A COORDINACION DE PRONOEI ANDAHUAYLAS</v>
          </cell>
          <cell r="H69" t="str">
            <v>826251210612</v>
          </cell>
        </row>
        <row r="70">
          <cell r="B70" t="str">
            <v>1121112121A1</v>
          </cell>
          <cell r="C70" t="str">
            <v>KA001001</v>
          </cell>
          <cell r="D70" t="str">
            <v>EDUCACION CHANKA</v>
          </cell>
          <cell r="E70" t="str">
            <v>UGEL ANDAHUAYLAS</v>
          </cell>
          <cell r="F70" t="str">
            <v>E.B.R. INICIAL</v>
          </cell>
          <cell r="G70" t="str">
            <v>UGEL-A COORDINACION DE PRONOEI ANDAHUAYLAS</v>
          </cell>
          <cell r="H70" t="str">
            <v>826251210614</v>
          </cell>
        </row>
        <row r="71">
          <cell r="B71" t="str">
            <v>1121112111A9</v>
          </cell>
          <cell r="C71" t="str">
            <v>KA001001</v>
          </cell>
          <cell r="D71" t="str">
            <v>EDUCACION CHANKA</v>
          </cell>
          <cell r="E71" t="str">
            <v>UGEL ANDAHUAYLAS</v>
          </cell>
          <cell r="F71" t="str">
            <v>E.B.R. INICIAL</v>
          </cell>
          <cell r="G71" t="str">
            <v>UGEL-A COORDINACION DE PRONOEI ANDAHUAYLAS</v>
          </cell>
          <cell r="H71" t="str">
            <v>826251210618</v>
          </cell>
        </row>
        <row r="72">
          <cell r="B72" t="str">
            <v>1161112221A7</v>
          </cell>
          <cell r="C72" t="str">
            <v>KA011005</v>
          </cell>
          <cell r="D72" t="str">
            <v>EDUCACION CHANKA</v>
          </cell>
          <cell r="E72" t="str">
            <v>UGEL ANDAHUAYLAS</v>
          </cell>
          <cell r="F72" t="str">
            <v>E.B.R. INICIAL</v>
          </cell>
          <cell r="G72" t="str">
            <v>UGEL-A IEI 008 ANDAHUAYLAS</v>
          </cell>
          <cell r="H72" t="str">
            <v>829201219612</v>
          </cell>
        </row>
        <row r="73">
          <cell r="B73" t="str">
            <v>1161112231A2</v>
          </cell>
          <cell r="C73" t="str">
            <v>KA011005</v>
          </cell>
          <cell r="D73" t="str">
            <v>EDUCACION CHANKA</v>
          </cell>
          <cell r="E73" t="str">
            <v>UGEL ANDAHUAYLAS</v>
          </cell>
          <cell r="F73" t="str">
            <v>E.B.R. INICIAL</v>
          </cell>
          <cell r="G73" t="str">
            <v>UGEL-A IEI 008 ANDAHUAYLAS</v>
          </cell>
          <cell r="H73" t="str">
            <v>829201219611</v>
          </cell>
        </row>
        <row r="74">
          <cell r="B74" t="str">
            <v>1161112221A9</v>
          </cell>
          <cell r="C74" t="str">
            <v>KA011005</v>
          </cell>
          <cell r="D74" t="str">
            <v>EDUCACION CHANKA</v>
          </cell>
          <cell r="E74" t="str">
            <v>UGEL ANDAHUAYLAS</v>
          </cell>
          <cell r="F74" t="str">
            <v>E.B.R. INICIAL</v>
          </cell>
          <cell r="G74" t="str">
            <v>UGEL-A IEI 008 ANDAHUAYLAS</v>
          </cell>
          <cell r="H74" t="str">
            <v>829201219614</v>
          </cell>
        </row>
        <row r="75">
          <cell r="B75" t="str">
            <v>1161112231A1</v>
          </cell>
          <cell r="C75" t="str">
            <v>KA011005</v>
          </cell>
          <cell r="D75" t="str">
            <v>EDUCACION CHANKA</v>
          </cell>
          <cell r="E75" t="str">
            <v>UGEL ANDAHUAYLAS</v>
          </cell>
          <cell r="F75" t="str">
            <v>E.B.R. INICIAL</v>
          </cell>
          <cell r="G75" t="str">
            <v>UGEL-A IEI 008 ANDAHUAYLAS</v>
          </cell>
          <cell r="H75" t="str">
            <v>829201219615</v>
          </cell>
        </row>
        <row r="76">
          <cell r="B76" t="str">
            <v>1161112231A3</v>
          </cell>
          <cell r="C76" t="str">
            <v>KA011005</v>
          </cell>
          <cell r="D76" t="str">
            <v>EDUCACION CHANKA</v>
          </cell>
          <cell r="E76" t="str">
            <v>UGEL ANDAHUAYLAS</v>
          </cell>
          <cell r="F76" t="str">
            <v>E.B.R. INICIAL</v>
          </cell>
          <cell r="G76" t="str">
            <v>UGEL-A IEI 008 ANDAHUAYLAS</v>
          </cell>
          <cell r="H76" t="str">
            <v>829201219619</v>
          </cell>
        </row>
        <row r="77">
          <cell r="B77" t="str">
            <v>1161112221A3</v>
          </cell>
          <cell r="C77" t="str">
            <v>KA011005</v>
          </cell>
          <cell r="D77" t="str">
            <v>EDUCACION CHANKA</v>
          </cell>
          <cell r="E77" t="str">
            <v>UGEL ANDAHUAYLAS</v>
          </cell>
          <cell r="F77" t="str">
            <v>E.B.R. INICIAL</v>
          </cell>
          <cell r="G77" t="str">
            <v>UGEL-A IEI 008 ANDAHUAYLAS</v>
          </cell>
          <cell r="H77" t="str">
            <v>829221219610</v>
          </cell>
        </row>
        <row r="78">
          <cell r="B78" t="str">
            <v>1161112221A1</v>
          </cell>
          <cell r="C78" t="str">
            <v>KA011005</v>
          </cell>
          <cell r="D78" t="str">
            <v>EDUCACION CHANKA</v>
          </cell>
          <cell r="E78" t="str">
            <v>UGEL ANDAHUAYLAS</v>
          </cell>
          <cell r="F78" t="str">
            <v>E.B.R. INICIAL</v>
          </cell>
          <cell r="G78" t="str">
            <v>UGEL-A IEI 008 ANDAHUAYLAS</v>
          </cell>
          <cell r="H78" t="str">
            <v>829221219611</v>
          </cell>
        </row>
        <row r="79">
          <cell r="B79" t="str">
            <v>1161112221A4</v>
          </cell>
          <cell r="C79" t="str">
            <v>KA011005</v>
          </cell>
          <cell r="D79" t="str">
            <v>EDUCACION CHANKA</v>
          </cell>
          <cell r="E79" t="str">
            <v>UGEL ANDAHUAYLAS</v>
          </cell>
          <cell r="F79" t="str">
            <v>E.B.R. INICIAL</v>
          </cell>
          <cell r="G79" t="str">
            <v>UGEL-A IEI 008 ANDAHUAYLAS</v>
          </cell>
          <cell r="H79" t="str">
            <v>829221219613</v>
          </cell>
        </row>
        <row r="80">
          <cell r="B80" t="str">
            <v>1161112211A9</v>
          </cell>
          <cell r="C80" t="str">
            <v>KA011005</v>
          </cell>
          <cell r="D80" t="str">
            <v>EDUCACION CHANKA</v>
          </cell>
          <cell r="E80" t="str">
            <v>UGEL ANDAHUAYLAS</v>
          </cell>
          <cell r="F80" t="str">
            <v>E.B.R. INICIAL</v>
          </cell>
          <cell r="G80" t="str">
            <v>UGEL-A IEI 008 ANDAHUAYLAS</v>
          </cell>
          <cell r="H80" t="str">
            <v>829221219614</v>
          </cell>
        </row>
        <row r="81">
          <cell r="B81" t="str">
            <v>1161112221A0</v>
          </cell>
          <cell r="C81" t="str">
            <v>KA011005</v>
          </cell>
          <cell r="D81" t="str">
            <v>EDUCACION CHANKA</v>
          </cell>
          <cell r="E81" t="str">
            <v>UGEL ANDAHUAYLAS</v>
          </cell>
          <cell r="F81" t="str">
            <v>E.B.R. INICIAL</v>
          </cell>
          <cell r="G81" t="str">
            <v>UGEL-A IEI 008 ANDAHUAYLAS</v>
          </cell>
          <cell r="H81" t="str">
            <v>829221219615</v>
          </cell>
        </row>
        <row r="82">
          <cell r="B82" t="str">
            <v>1161112211A8</v>
          </cell>
          <cell r="C82" t="str">
            <v>KA011005</v>
          </cell>
          <cell r="D82" t="str">
            <v>EDUCACION CHANKA</v>
          </cell>
          <cell r="E82" t="str">
            <v>UGEL ANDAHUAYLAS</v>
          </cell>
          <cell r="F82" t="str">
            <v>E.B.R. INICIAL</v>
          </cell>
          <cell r="G82" t="str">
            <v>UGEL-A IEI 008 ANDAHUAYLAS</v>
          </cell>
          <cell r="H82" t="str">
            <v>829221219618</v>
          </cell>
        </row>
        <row r="83">
          <cell r="B83" t="str">
            <v>1161112221A2</v>
          </cell>
          <cell r="C83" t="str">
            <v>KA011005</v>
          </cell>
          <cell r="D83" t="str">
            <v>EDUCACION CHANKA</v>
          </cell>
          <cell r="E83" t="str">
            <v>UGEL ANDAHUAYLAS</v>
          </cell>
          <cell r="F83" t="str">
            <v>E.B.R. INICIAL</v>
          </cell>
          <cell r="G83" t="str">
            <v>UGEL-A IEI 008 ANDAHUAYLAS</v>
          </cell>
          <cell r="H83" t="str">
            <v>829221219619</v>
          </cell>
        </row>
        <row r="84">
          <cell r="B84" t="str">
            <v>1161112211A3</v>
          </cell>
          <cell r="C84" t="str">
            <v>KA011005</v>
          </cell>
          <cell r="D84" t="str">
            <v>EDUCACION CHANKA</v>
          </cell>
          <cell r="E84" t="str">
            <v>UGEL ANDAHUAYLAS</v>
          </cell>
          <cell r="F84" t="str">
            <v>E.B.R. INICIAL</v>
          </cell>
          <cell r="G84" t="str">
            <v>UGEL-A IEI 008 ANDAHUAYLAS</v>
          </cell>
          <cell r="H84" t="str">
            <v>829271219610</v>
          </cell>
        </row>
        <row r="85">
          <cell r="B85" t="str">
            <v>1161112211A0</v>
          </cell>
          <cell r="C85" t="str">
            <v>KA011005</v>
          </cell>
          <cell r="D85" t="str">
            <v>EDUCACION CHANKA</v>
          </cell>
          <cell r="E85" t="str">
            <v>UGEL ANDAHUAYLAS</v>
          </cell>
          <cell r="F85" t="str">
            <v>E.B.R. INICIAL</v>
          </cell>
          <cell r="G85" t="str">
            <v>UGEL-A IEI 008 ANDAHUAYLAS</v>
          </cell>
          <cell r="H85" t="str">
            <v>829271219611</v>
          </cell>
        </row>
        <row r="86">
          <cell r="B86" t="str">
            <v>1161112211A4</v>
          </cell>
          <cell r="C86" t="str">
            <v>KA011005</v>
          </cell>
          <cell r="D86" t="str">
            <v>EDUCACION CHANKA</v>
          </cell>
          <cell r="E86" t="str">
            <v>UGEL ANDAHUAYLAS</v>
          </cell>
          <cell r="F86" t="str">
            <v>E.B.R. INICIAL</v>
          </cell>
          <cell r="G86" t="str">
            <v>UGEL-A IEI 008 ANDAHUAYLAS</v>
          </cell>
          <cell r="H86" t="str">
            <v>829271219613</v>
          </cell>
        </row>
        <row r="87">
          <cell r="B87" t="str">
            <v>1161112211A5</v>
          </cell>
          <cell r="C87" t="str">
            <v>KA011005</v>
          </cell>
          <cell r="D87" t="str">
            <v>EDUCACION CHANKA</v>
          </cell>
          <cell r="E87" t="str">
            <v>UGEL ANDAHUAYLAS</v>
          </cell>
          <cell r="F87" t="str">
            <v>E.B.R. INICIAL</v>
          </cell>
          <cell r="G87" t="str">
            <v>UGEL-A IEI 008 ANDAHUAYLAS</v>
          </cell>
          <cell r="H87" t="str">
            <v>829271219616</v>
          </cell>
        </row>
        <row r="88">
          <cell r="B88" t="str">
            <v>1161112211A6</v>
          </cell>
          <cell r="C88" t="str">
            <v>KA011005</v>
          </cell>
          <cell r="D88" t="str">
            <v>EDUCACION CHANKA</v>
          </cell>
          <cell r="E88" t="str">
            <v>UGEL ANDAHUAYLAS</v>
          </cell>
          <cell r="F88" t="str">
            <v>E.B.R. INICIAL</v>
          </cell>
          <cell r="G88" t="str">
            <v>UGEL-A IEI 008 ANDAHUAYLAS</v>
          </cell>
          <cell r="H88" t="str">
            <v>829271219617</v>
          </cell>
        </row>
        <row r="89">
          <cell r="B89" t="str">
            <v>1161112211A2</v>
          </cell>
          <cell r="C89" t="str">
            <v>KA011005</v>
          </cell>
          <cell r="D89" t="str">
            <v>EDUCACION CHANKA</v>
          </cell>
          <cell r="E89" t="str">
            <v>UGEL ANDAHUAYLAS</v>
          </cell>
          <cell r="F89" t="str">
            <v>E.B.R. INICIAL</v>
          </cell>
          <cell r="G89" t="str">
            <v>UGEL-A IEI 008 ANDAHUAYLAS</v>
          </cell>
          <cell r="H89" t="str">
            <v>829271219619</v>
          </cell>
        </row>
        <row r="90">
          <cell r="B90" t="e">
            <v>#N/A</v>
          </cell>
          <cell r="C90" t="str">
            <v>KA011005</v>
          </cell>
          <cell r="D90" t="str">
            <v>EDUCACION CHANKA</v>
          </cell>
          <cell r="E90" t="str">
            <v>UGEL ANDAHUAYLAS</v>
          </cell>
          <cell r="F90" t="str">
            <v>E.B.R. INICIAL</v>
          </cell>
          <cell r="G90" t="str">
            <v>UGEL-A IEI 008 ANDAHUAYLAS</v>
          </cell>
          <cell r="H90" t="str">
            <v>03V0002N0674</v>
          </cell>
        </row>
        <row r="91">
          <cell r="B91" t="e">
            <v>#N/A</v>
          </cell>
          <cell r="C91" t="str">
            <v>KA011005</v>
          </cell>
          <cell r="D91" t="str">
            <v>EDUCACION CHANKA</v>
          </cell>
          <cell r="E91" t="str">
            <v>UGEL ANDAHUAYLAS</v>
          </cell>
          <cell r="F91" t="str">
            <v>E.B.R. INICIAL</v>
          </cell>
          <cell r="G91" t="str">
            <v>UGEL-A IEI 008 ANDAHUAYLAS</v>
          </cell>
          <cell r="H91" t="str">
            <v>03V0002N0675</v>
          </cell>
        </row>
        <row r="92">
          <cell r="B92" t="str">
            <v>1161112231A4</v>
          </cell>
          <cell r="C92" t="str">
            <v>KA011005</v>
          </cell>
          <cell r="D92" t="str">
            <v>EDUCACION CHANKA</v>
          </cell>
          <cell r="E92" t="str">
            <v>UGEL ANDAHUAYLAS</v>
          </cell>
          <cell r="F92" t="str">
            <v>E.B.R. INICIAL</v>
          </cell>
          <cell r="G92" t="str">
            <v>UGEL-A IEI 008 ANDAHUAYLAS</v>
          </cell>
          <cell r="H92" t="str">
            <v>829201219610</v>
          </cell>
        </row>
        <row r="93">
          <cell r="B93" t="str">
            <v>1161112231A5</v>
          </cell>
          <cell r="C93" t="str">
            <v>KA011005</v>
          </cell>
          <cell r="D93" t="str">
            <v>EDUCACION CHANKA</v>
          </cell>
          <cell r="E93" t="str">
            <v>UGEL ANDAHUAYLAS</v>
          </cell>
          <cell r="F93" t="str">
            <v>E.B.R. INICIAL</v>
          </cell>
          <cell r="G93" t="str">
            <v>UGEL-A IEI 008 ANDAHUAYLAS</v>
          </cell>
          <cell r="H93" t="str">
            <v>829201219613</v>
          </cell>
        </row>
        <row r="94">
          <cell r="B94" t="str">
            <v>1161112231A6</v>
          </cell>
          <cell r="C94" t="str">
            <v>KA011005</v>
          </cell>
          <cell r="D94" t="str">
            <v>EDUCACION CHANKA</v>
          </cell>
          <cell r="E94" t="str">
            <v>UGEL ANDAHUAYLAS</v>
          </cell>
          <cell r="F94" t="str">
            <v>E.B.R. INICIAL</v>
          </cell>
          <cell r="G94" t="str">
            <v>UGEL-A IEI 008 ANDAHUAYLAS</v>
          </cell>
          <cell r="H94" t="str">
            <v>829201219616</v>
          </cell>
        </row>
        <row r="95">
          <cell r="B95" t="str">
            <v>1161112231A7</v>
          </cell>
          <cell r="C95" t="str">
            <v>KA011005</v>
          </cell>
          <cell r="D95" t="str">
            <v>EDUCACION CHANKA</v>
          </cell>
          <cell r="E95" t="str">
            <v>UGEL ANDAHUAYLAS</v>
          </cell>
          <cell r="F95" t="str">
            <v>E.B.R. INICIAL</v>
          </cell>
          <cell r="G95" t="str">
            <v>UGEL-A IEI 008 ANDAHUAYLAS</v>
          </cell>
          <cell r="H95" t="str">
            <v>829201219617</v>
          </cell>
        </row>
        <row r="96">
          <cell r="B96" t="str">
            <v>1161112221A5</v>
          </cell>
          <cell r="C96" t="str">
            <v>KA011005</v>
          </cell>
          <cell r="D96" t="str">
            <v>EDUCACION CHANKA</v>
          </cell>
          <cell r="E96" t="str">
            <v>UGEL ANDAHUAYLAS</v>
          </cell>
          <cell r="F96" t="str">
            <v>E.B.R. INICIAL</v>
          </cell>
          <cell r="G96" t="str">
            <v>UGEL-A IEI 008 ANDAHUAYLAS</v>
          </cell>
          <cell r="H96" t="str">
            <v>829221219616</v>
          </cell>
        </row>
        <row r="97">
          <cell r="B97" t="str">
            <v>1161112221A6</v>
          </cell>
          <cell r="C97" t="str">
            <v>KA011005</v>
          </cell>
          <cell r="D97" t="str">
            <v>EDUCACION CHANKA</v>
          </cell>
          <cell r="E97" t="str">
            <v>UGEL ANDAHUAYLAS</v>
          </cell>
          <cell r="F97" t="str">
            <v>E.B.R. INICIAL</v>
          </cell>
          <cell r="G97" t="str">
            <v>UGEL-A IEI 008 ANDAHUAYLAS</v>
          </cell>
          <cell r="H97" t="str">
            <v>829221219617</v>
          </cell>
        </row>
        <row r="98">
          <cell r="B98" t="str">
            <v>1161112231A8</v>
          </cell>
          <cell r="C98" t="str">
            <v>KA011005</v>
          </cell>
          <cell r="D98" t="str">
            <v>EDUCACION CHANKA</v>
          </cell>
          <cell r="E98" t="str">
            <v>UGEL ANDAHUAYLAS</v>
          </cell>
          <cell r="F98" t="str">
            <v>E.B.R. INICIAL</v>
          </cell>
          <cell r="G98" t="str">
            <v>UGEL-A IEI 008 ANDAHUAYLAS</v>
          </cell>
          <cell r="H98" t="str">
            <v>829251219612</v>
          </cell>
        </row>
        <row r="99">
          <cell r="B99" t="str">
            <v>1161112221A8</v>
          </cell>
          <cell r="C99" t="str">
            <v>KA011005</v>
          </cell>
          <cell r="D99" t="str">
            <v>EDUCACION CHANKA</v>
          </cell>
          <cell r="E99" t="str">
            <v>UGEL ANDAHUAYLAS</v>
          </cell>
          <cell r="F99" t="str">
            <v>E.B.R. INICIAL</v>
          </cell>
          <cell r="G99" t="str">
            <v>UGEL-A IEI 008 ANDAHUAYLAS</v>
          </cell>
          <cell r="H99" t="str">
            <v>829201219618</v>
          </cell>
        </row>
        <row r="100">
          <cell r="B100" t="str">
            <v>1161112211A7</v>
          </cell>
          <cell r="C100" t="str">
            <v>KA011005</v>
          </cell>
          <cell r="D100" t="str">
            <v>EDUCACION CHANKA</v>
          </cell>
          <cell r="E100" t="str">
            <v>UGEL ANDAHUAYLAS</v>
          </cell>
          <cell r="F100" t="str">
            <v>E.B.R. INICIAL</v>
          </cell>
          <cell r="G100" t="str">
            <v>UGEL-A IEI 008 ANDAHUAYLAS</v>
          </cell>
          <cell r="H100" t="str">
            <v>829221219612</v>
          </cell>
        </row>
        <row r="101">
          <cell r="B101" t="str">
            <v>1112112221A3</v>
          </cell>
          <cell r="C101" t="str">
            <v>KA011010</v>
          </cell>
          <cell r="D101" t="str">
            <v>EDUCACION CHANKA</v>
          </cell>
          <cell r="E101" t="str">
            <v>UGEL ANDAHUAYLAS</v>
          </cell>
          <cell r="F101" t="str">
            <v>E.B.R. INICIAL</v>
          </cell>
          <cell r="G101" t="str">
            <v>UGEL-A IEI 009 SAN JERONIMO</v>
          </cell>
          <cell r="H101" t="str">
            <v>828231213610</v>
          </cell>
        </row>
        <row r="102">
          <cell r="B102" t="str">
            <v>1112112211A5</v>
          </cell>
          <cell r="C102" t="str">
            <v>KA011010</v>
          </cell>
          <cell r="D102" t="str">
            <v>EDUCACION CHANKA</v>
          </cell>
          <cell r="E102" t="str">
            <v>UGEL ANDAHUAYLAS</v>
          </cell>
          <cell r="F102" t="str">
            <v>E.B.R. INICIAL</v>
          </cell>
          <cell r="G102" t="str">
            <v>UGEL-A IEI 009 SAN JERONIMO</v>
          </cell>
          <cell r="H102" t="str">
            <v>828231213612</v>
          </cell>
        </row>
        <row r="103">
          <cell r="B103" t="str">
            <v>1112112211A7</v>
          </cell>
          <cell r="C103" t="str">
            <v>KA011010</v>
          </cell>
          <cell r="D103" t="str">
            <v>EDUCACION CHANKA</v>
          </cell>
          <cell r="E103" t="str">
            <v>UGEL ANDAHUAYLAS</v>
          </cell>
          <cell r="F103" t="str">
            <v>E.B.R. INICIAL</v>
          </cell>
          <cell r="G103" t="str">
            <v>UGEL-A IEI 009 SAN JERONIMO</v>
          </cell>
          <cell r="H103" t="str">
            <v>828231213614</v>
          </cell>
        </row>
        <row r="104">
          <cell r="B104" t="str">
            <v>1112112211A8</v>
          </cell>
          <cell r="C104" t="str">
            <v>KA011010</v>
          </cell>
          <cell r="D104" t="str">
            <v>EDUCACION CHANKA</v>
          </cell>
          <cell r="E104" t="str">
            <v>UGEL ANDAHUAYLAS</v>
          </cell>
          <cell r="F104" t="str">
            <v>E.B.R. INICIAL</v>
          </cell>
          <cell r="G104" t="str">
            <v>UGEL-A IEI 009 SAN JERONIMO</v>
          </cell>
          <cell r="H104" t="str">
            <v>828231213615</v>
          </cell>
        </row>
        <row r="105">
          <cell r="B105" t="str">
            <v>1112112211A6</v>
          </cell>
          <cell r="C105" t="str">
            <v>KA011010</v>
          </cell>
          <cell r="D105" t="str">
            <v>EDUCACION CHANKA</v>
          </cell>
          <cell r="E105" t="str">
            <v>UGEL ANDAHUAYLAS</v>
          </cell>
          <cell r="F105" t="str">
            <v>E.B.R. INICIAL</v>
          </cell>
          <cell r="G105" t="str">
            <v>UGEL-A IEI 009 SAN JERONIMO</v>
          </cell>
          <cell r="H105" t="str">
            <v>828231213618</v>
          </cell>
        </row>
        <row r="106">
          <cell r="B106" t="str">
            <v>1112112221A2</v>
          </cell>
          <cell r="C106" t="str">
            <v>KA011010</v>
          </cell>
          <cell r="D106" t="str">
            <v>EDUCACION CHANKA</v>
          </cell>
          <cell r="E106" t="str">
            <v>UGEL ANDAHUAYLAS</v>
          </cell>
          <cell r="F106" t="str">
            <v>E.B.R. INICIAL</v>
          </cell>
          <cell r="G106" t="str">
            <v>UGEL-A IEI 009 SAN JERONIMO</v>
          </cell>
          <cell r="H106" t="str">
            <v>828231213619</v>
          </cell>
        </row>
        <row r="107">
          <cell r="B107" t="str">
            <v>1112112211A2</v>
          </cell>
          <cell r="C107" t="str">
            <v>KA011010</v>
          </cell>
          <cell r="D107" t="str">
            <v>EDUCACION CHANKA</v>
          </cell>
          <cell r="E107" t="str">
            <v>UGEL ANDAHUAYLAS</v>
          </cell>
          <cell r="F107" t="str">
            <v>E.B.R. INICIAL</v>
          </cell>
          <cell r="G107" t="str">
            <v>UGEL-A IEI 009 SAN JERONIMO</v>
          </cell>
          <cell r="H107" t="str">
            <v>828251213613</v>
          </cell>
        </row>
        <row r="108">
          <cell r="B108" t="str">
            <v>1112112211A3</v>
          </cell>
          <cell r="C108" t="str">
            <v>KA011010</v>
          </cell>
          <cell r="D108" t="str">
            <v>EDUCACION CHANKA</v>
          </cell>
          <cell r="E108" t="str">
            <v>UGEL ANDAHUAYLAS</v>
          </cell>
          <cell r="F108" t="str">
            <v>E.B.R. INICIAL</v>
          </cell>
          <cell r="G108" t="str">
            <v>UGEL-A IEI 009 SAN JERONIMO</v>
          </cell>
          <cell r="H108" t="str">
            <v>828251213616</v>
          </cell>
        </row>
        <row r="109">
          <cell r="B109" t="str">
            <v>1112112211A4</v>
          </cell>
          <cell r="C109" t="str">
            <v>KA011010</v>
          </cell>
          <cell r="D109" t="str">
            <v>EDUCACION CHANKA</v>
          </cell>
          <cell r="E109" t="str">
            <v>UGEL ANDAHUAYLAS</v>
          </cell>
          <cell r="F109" t="str">
            <v>E.B.R. INICIAL</v>
          </cell>
          <cell r="G109" t="str">
            <v>UGEL-A IEI 009 SAN JERONIMO</v>
          </cell>
          <cell r="H109" t="str">
            <v>828251213617</v>
          </cell>
        </row>
        <row r="110">
          <cell r="B110" t="str">
            <v>1112112221A4</v>
          </cell>
          <cell r="C110" t="str">
            <v>KA011010</v>
          </cell>
          <cell r="D110" t="str">
            <v>EDUCACION CHANKA</v>
          </cell>
          <cell r="E110" t="str">
            <v>UGEL ANDAHUAYLAS</v>
          </cell>
          <cell r="F110" t="str">
            <v>E.B.R. INICIAL</v>
          </cell>
          <cell r="G110" t="str">
            <v>UGEL-A IEI 009 SAN JERONIMO</v>
          </cell>
          <cell r="H110" t="str">
            <v>828231213613</v>
          </cell>
        </row>
        <row r="111">
          <cell r="B111" t="str">
            <v>1112112221A5</v>
          </cell>
          <cell r="C111" t="str">
            <v>KA011010</v>
          </cell>
          <cell r="D111" t="str">
            <v>EDUCACION CHANKA</v>
          </cell>
          <cell r="E111" t="str">
            <v>UGEL ANDAHUAYLAS</v>
          </cell>
          <cell r="F111" t="str">
            <v>E.B.R. INICIAL</v>
          </cell>
          <cell r="G111" t="str">
            <v>UGEL-A IEI 009 SAN JERONIMO</v>
          </cell>
          <cell r="H111" t="str">
            <v>828231213616</v>
          </cell>
        </row>
        <row r="112">
          <cell r="B112" t="str">
            <v>1112112211A0</v>
          </cell>
          <cell r="C112" t="str">
            <v>KA011010</v>
          </cell>
          <cell r="D112" t="str">
            <v>EDUCACION CHANKA</v>
          </cell>
          <cell r="E112" t="str">
            <v>UGEL ANDAHUAYLAS</v>
          </cell>
          <cell r="F112" t="str">
            <v>E.B.R. INICIAL</v>
          </cell>
          <cell r="G112" t="str">
            <v>UGEL-A IEI 009 SAN JERONIMO</v>
          </cell>
          <cell r="H112" t="str">
            <v>828251213610</v>
          </cell>
        </row>
        <row r="113">
          <cell r="B113" t="str">
            <v>1112112211A9</v>
          </cell>
          <cell r="C113" t="str">
            <v>KA011010</v>
          </cell>
          <cell r="D113" t="str">
            <v>EDUCACION CHANKA</v>
          </cell>
          <cell r="E113" t="str">
            <v>UGEL ANDAHUAYLAS</v>
          </cell>
          <cell r="F113" t="str">
            <v>E.B.R. INICIAL</v>
          </cell>
          <cell r="G113" t="str">
            <v>UGEL-A IEI 009 SAN JERONIMO</v>
          </cell>
          <cell r="H113" t="str">
            <v>828231213611</v>
          </cell>
        </row>
        <row r="114">
          <cell r="B114" t="e">
            <v>#N/A</v>
          </cell>
          <cell r="C114" t="str">
            <v>KA011015</v>
          </cell>
          <cell r="D114" t="str">
            <v>EDUCACION CHANKA</v>
          </cell>
          <cell r="E114" t="str">
            <v>UGEL ANDAHUAYLAS</v>
          </cell>
          <cell r="F114" t="str">
            <v>E.B.R. INICIAL</v>
          </cell>
          <cell r="G114" t="str">
            <v>UGEL-A IEI 010 SALINAS</v>
          </cell>
          <cell r="H114" t="str">
            <v>03V0002N0676</v>
          </cell>
        </row>
        <row r="115">
          <cell r="B115" t="str">
            <v>1162112211A2</v>
          </cell>
          <cell r="C115" t="str">
            <v>KA011015</v>
          </cell>
          <cell r="D115" t="str">
            <v>EDUCACION CHANKA</v>
          </cell>
          <cell r="E115" t="str">
            <v>UGEL ANDAHUAYLAS</v>
          </cell>
          <cell r="F115" t="str">
            <v>E.B.R. INICIAL</v>
          </cell>
          <cell r="G115" t="str">
            <v>UGEL-A IEI 010 SALINAS</v>
          </cell>
          <cell r="H115" t="str">
            <v>829241218613</v>
          </cell>
        </row>
        <row r="116">
          <cell r="B116" t="str">
            <v>1162112211A4</v>
          </cell>
          <cell r="C116" t="str">
            <v>KA011015</v>
          </cell>
          <cell r="D116" t="str">
            <v>EDUCACION CHANKA</v>
          </cell>
          <cell r="E116" t="str">
            <v>UGEL ANDAHUAYLAS</v>
          </cell>
          <cell r="F116" t="str">
            <v>E.B.R. INICIAL</v>
          </cell>
          <cell r="G116" t="str">
            <v>UGEL-A IEI 010 SALINAS</v>
          </cell>
          <cell r="H116" t="str">
            <v>829241218617</v>
          </cell>
        </row>
        <row r="117">
          <cell r="B117" t="str">
            <v>1162112211A5</v>
          </cell>
          <cell r="C117" t="str">
            <v>KA011015</v>
          </cell>
          <cell r="D117" t="str">
            <v>EDUCACION CHANKA</v>
          </cell>
          <cell r="E117" t="str">
            <v>UGEL ANDAHUAYLAS</v>
          </cell>
          <cell r="F117" t="str">
            <v>E.B.R. INICIAL</v>
          </cell>
          <cell r="G117" t="str">
            <v>UGEL-A IEI 010 SALINAS</v>
          </cell>
          <cell r="H117" t="str">
            <v>829281218612</v>
          </cell>
        </row>
        <row r="118">
          <cell r="B118" t="str">
            <v>1113112211A2</v>
          </cell>
          <cell r="C118" t="str">
            <v>KA011020</v>
          </cell>
          <cell r="D118" t="str">
            <v>EDUCACION CHANKA</v>
          </cell>
          <cell r="E118" t="str">
            <v>UGEL ANDAHUAYLAS</v>
          </cell>
          <cell r="F118" t="str">
            <v>E.B.R. INICIAL</v>
          </cell>
          <cell r="G118" t="str">
            <v>UGEL-A IEI 011 "HELGA KONZATH HORN" HUANCARAY</v>
          </cell>
          <cell r="H118" t="str">
            <v>828231214611</v>
          </cell>
        </row>
        <row r="119">
          <cell r="B119" t="str">
            <v>1113112211A4</v>
          </cell>
          <cell r="C119" t="str">
            <v>KA011020</v>
          </cell>
          <cell r="D119" t="str">
            <v>EDUCACION CHANKA</v>
          </cell>
          <cell r="E119" t="str">
            <v>UGEL ANDAHUAYLAS</v>
          </cell>
          <cell r="F119" t="str">
            <v>E.B.R. INICIAL</v>
          </cell>
          <cell r="G119" t="str">
            <v>UGEL-A IEI 011 "HELGA KONZATH HORN" HUANCARAY</v>
          </cell>
          <cell r="H119" t="str">
            <v>828231214610</v>
          </cell>
        </row>
        <row r="120">
          <cell r="B120" t="str">
            <v>1163112211A3</v>
          </cell>
          <cell r="C120" t="str">
            <v>KA011025</v>
          </cell>
          <cell r="D120" t="str">
            <v>EDUCACION CHANKA</v>
          </cell>
          <cell r="E120" t="str">
            <v>UGEL ANDAHUAYLAS</v>
          </cell>
          <cell r="F120" t="str">
            <v>E.B.R. INICIAL</v>
          </cell>
          <cell r="G120" t="str">
            <v>UGEL-A IEI 012 TURPO</v>
          </cell>
          <cell r="H120" t="str">
            <v>829261210611</v>
          </cell>
        </row>
        <row r="121">
          <cell r="B121" t="str">
            <v>1163112211A2</v>
          </cell>
          <cell r="C121" t="str">
            <v>KA011025</v>
          </cell>
          <cell r="D121" t="str">
            <v>EDUCACION CHANKA</v>
          </cell>
          <cell r="E121" t="str">
            <v>UGEL ANDAHUAYLAS</v>
          </cell>
          <cell r="F121" t="str">
            <v>E.B.R. INICIAL</v>
          </cell>
          <cell r="G121" t="str">
            <v>UGEL-A IEI 012 TURPO</v>
          </cell>
          <cell r="H121" t="str">
            <v>829261210615</v>
          </cell>
        </row>
        <row r="122">
          <cell r="B122" t="str">
            <v>1163112211A4</v>
          </cell>
          <cell r="C122" t="str">
            <v>KA011025</v>
          </cell>
          <cell r="D122" t="str">
            <v>EDUCACION CHANKA</v>
          </cell>
          <cell r="E122" t="str">
            <v>UGEL ANDAHUAYLAS</v>
          </cell>
          <cell r="F122" t="str">
            <v>E.B.R. INICIAL</v>
          </cell>
          <cell r="G122" t="str">
            <v>UGEL-A IEI 012 TURPO</v>
          </cell>
          <cell r="H122" t="str">
            <v>829261210619</v>
          </cell>
        </row>
        <row r="123">
          <cell r="B123" t="str">
            <v>1114112211A2</v>
          </cell>
          <cell r="C123" t="str">
            <v>KA011030</v>
          </cell>
          <cell r="D123" t="str">
            <v>EDUCACION CHANKA</v>
          </cell>
          <cell r="E123" t="str">
            <v>UGEL ANDAHUAYLAS</v>
          </cell>
          <cell r="F123" t="str">
            <v>E.B.R. INICIAL</v>
          </cell>
          <cell r="G123" t="str">
            <v>UGEL-A IEI 013 CHIARA</v>
          </cell>
          <cell r="H123" t="str">
            <v>826271215614</v>
          </cell>
        </row>
        <row r="124">
          <cell r="B124" t="str">
            <v>1114112211A3</v>
          </cell>
          <cell r="C124" t="str">
            <v>KA011030</v>
          </cell>
          <cell r="D124" t="str">
            <v>EDUCACION CHANKA</v>
          </cell>
          <cell r="E124" t="str">
            <v>UGEL ANDAHUAYLAS</v>
          </cell>
          <cell r="F124" t="str">
            <v>E.B.R. INICIAL</v>
          </cell>
          <cell r="G124" t="str">
            <v>UGEL-A IEI 013 CHIARA</v>
          </cell>
          <cell r="H124" t="str">
            <v>826271215615</v>
          </cell>
        </row>
        <row r="125">
          <cell r="B125" t="str">
            <v>1114112211A4</v>
          </cell>
          <cell r="C125" t="str">
            <v>KA011030</v>
          </cell>
          <cell r="D125" t="str">
            <v>EDUCACION CHANKA</v>
          </cell>
          <cell r="E125" t="str">
            <v>UGEL ANDAHUAYLAS</v>
          </cell>
          <cell r="F125" t="str">
            <v>E.B.R. INICIAL</v>
          </cell>
          <cell r="G125" t="str">
            <v>UGEL-A IEI 013 CHIARA</v>
          </cell>
          <cell r="H125" t="str">
            <v>826271215611</v>
          </cell>
        </row>
        <row r="126">
          <cell r="B126" t="str">
            <v>1164112211A7</v>
          </cell>
          <cell r="C126" t="str">
            <v>KA011035</v>
          </cell>
          <cell r="D126" t="str">
            <v>EDUCACION CHANKA</v>
          </cell>
          <cell r="E126" t="str">
            <v>UGEL ANDAHUAYLAS</v>
          </cell>
          <cell r="F126" t="str">
            <v>E.B.R. INICIAL</v>
          </cell>
          <cell r="G126" t="str">
            <v>UGEL-A IEI 019 TALAVERA</v>
          </cell>
          <cell r="H126" t="str">
            <v>829211217610</v>
          </cell>
        </row>
        <row r="127">
          <cell r="B127" t="str">
            <v>1164112211A5</v>
          </cell>
          <cell r="C127" t="str">
            <v>KA011035</v>
          </cell>
          <cell r="D127" t="str">
            <v>EDUCACION CHANKA</v>
          </cell>
          <cell r="E127" t="str">
            <v>UGEL ANDAHUAYLAS</v>
          </cell>
          <cell r="F127" t="str">
            <v>E.B.R. INICIAL</v>
          </cell>
          <cell r="G127" t="str">
            <v>UGEL-A IEI 019 TALAVERA</v>
          </cell>
          <cell r="H127" t="str">
            <v>829211217611</v>
          </cell>
        </row>
        <row r="128">
          <cell r="B128" t="str">
            <v>1164112211A8</v>
          </cell>
          <cell r="C128" t="str">
            <v>KA011035</v>
          </cell>
          <cell r="D128" t="str">
            <v>EDUCACION CHANKA</v>
          </cell>
          <cell r="E128" t="str">
            <v>UGEL ANDAHUAYLAS</v>
          </cell>
          <cell r="F128" t="str">
            <v>E.B.R. INICIAL</v>
          </cell>
          <cell r="G128" t="str">
            <v>UGEL-A IEI 019 TALAVERA</v>
          </cell>
          <cell r="H128" t="str">
            <v>829211217613</v>
          </cell>
        </row>
        <row r="129">
          <cell r="B129" t="str">
            <v>1164112211A3</v>
          </cell>
          <cell r="C129" t="str">
            <v>KA011035</v>
          </cell>
          <cell r="D129" t="str">
            <v>EDUCACION CHANKA</v>
          </cell>
          <cell r="E129" t="str">
            <v>UGEL ANDAHUAYLAS</v>
          </cell>
          <cell r="F129" t="str">
            <v>E.B.R. INICIAL</v>
          </cell>
          <cell r="G129" t="str">
            <v>UGEL-A IEI 019 TALAVERA</v>
          </cell>
          <cell r="H129" t="str">
            <v>829211217614</v>
          </cell>
        </row>
        <row r="130">
          <cell r="B130" t="str">
            <v>1164112211A4</v>
          </cell>
          <cell r="C130" t="str">
            <v>KA011035</v>
          </cell>
          <cell r="D130" t="str">
            <v>EDUCACION CHANKA</v>
          </cell>
          <cell r="E130" t="str">
            <v>UGEL ANDAHUAYLAS</v>
          </cell>
          <cell r="F130" t="str">
            <v>E.B.R. INICIAL</v>
          </cell>
          <cell r="G130" t="str">
            <v>UGEL-A IEI 019 TALAVERA</v>
          </cell>
          <cell r="H130" t="str">
            <v>829211217615</v>
          </cell>
        </row>
        <row r="131">
          <cell r="B131" t="str">
            <v>1164112211A2</v>
          </cell>
          <cell r="C131" t="str">
            <v>KA011035</v>
          </cell>
          <cell r="D131" t="str">
            <v>EDUCACION CHANKA</v>
          </cell>
          <cell r="E131" t="str">
            <v>UGEL ANDAHUAYLAS</v>
          </cell>
          <cell r="F131" t="str">
            <v>E.B.R. INICIAL</v>
          </cell>
          <cell r="G131" t="str">
            <v>UGEL-A IEI 019 TALAVERA</v>
          </cell>
          <cell r="H131" t="str">
            <v>829211217618</v>
          </cell>
        </row>
        <row r="132">
          <cell r="B132" t="str">
            <v>1164112211A6</v>
          </cell>
          <cell r="C132" t="str">
            <v>KA011035</v>
          </cell>
          <cell r="D132" t="str">
            <v>EDUCACION CHANKA</v>
          </cell>
          <cell r="E132" t="str">
            <v>UGEL ANDAHUAYLAS</v>
          </cell>
          <cell r="F132" t="str">
            <v>E.B.R. INICIAL</v>
          </cell>
          <cell r="G132" t="str">
            <v>UGEL-A IEI 019 TALAVERA</v>
          </cell>
          <cell r="H132" t="str">
            <v>829211217619</v>
          </cell>
        </row>
        <row r="133">
          <cell r="B133" t="str">
            <v>1164112211A9</v>
          </cell>
          <cell r="C133" t="str">
            <v>KA011035</v>
          </cell>
          <cell r="D133" t="str">
            <v>EDUCACION CHANKA</v>
          </cell>
          <cell r="E133" t="str">
            <v>UGEL ANDAHUAYLAS</v>
          </cell>
          <cell r="F133" t="str">
            <v>E.B.R. INICIAL</v>
          </cell>
          <cell r="G133" t="str">
            <v>UGEL-A IEI 019 TALAVERA</v>
          </cell>
          <cell r="H133" t="str">
            <v>829211217616</v>
          </cell>
        </row>
        <row r="134">
          <cell r="B134" t="str">
            <v>1164112221A1</v>
          </cell>
          <cell r="C134" t="str">
            <v>KA011035</v>
          </cell>
          <cell r="D134" t="str">
            <v>EDUCACION CHANKA</v>
          </cell>
          <cell r="E134" t="str">
            <v>UGEL ANDAHUAYLAS</v>
          </cell>
          <cell r="F134" t="str">
            <v>E.B.R. INICIAL</v>
          </cell>
          <cell r="G134" t="str">
            <v>UGEL-A IEI 019 TALAVERA</v>
          </cell>
          <cell r="H134" t="str">
            <v>829211217617</v>
          </cell>
        </row>
        <row r="135">
          <cell r="B135" t="str">
            <v>1164112221A2</v>
          </cell>
          <cell r="C135" t="str">
            <v>KA011035</v>
          </cell>
          <cell r="D135" t="str">
            <v>EDUCACION CHANKA</v>
          </cell>
          <cell r="E135" t="str">
            <v>UGEL ANDAHUAYLAS</v>
          </cell>
          <cell r="F135" t="str">
            <v>E.B.R. INICIAL</v>
          </cell>
          <cell r="G135" t="str">
            <v>UGEL-A IEI 019 TALAVERA</v>
          </cell>
          <cell r="H135" t="str">
            <v>829241217612</v>
          </cell>
        </row>
        <row r="136">
          <cell r="B136" t="str">
            <v>1164112211A0</v>
          </cell>
          <cell r="C136" t="str">
            <v>KA011035</v>
          </cell>
          <cell r="D136" t="str">
            <v>EDUCACION CHANKA</v>
          </cell>
          <cell r="E136" t="str">
            <v>UGEL ANDAHUAYLAS</v>
          </cell>
          <cell r="F136" t="str">
            <v>E.B.R. INICIAL</v>
          </cell>
          <cell r="G136" t="str">
            <v>UGEL-A IEI 019 TALAVERA</v>
          </cell>
          <cell r="H136" t="str">
            <v>829211217612</v>
          </cell>
        </row>
        <row r="137">
          <cell r="B137" t="str">
            <v>1115112211A5</v>
          </cell>
          <cell r="C137" t="str">
            <v>KA011040</v>
          </cell>
          <cell r="D137" t="str">
            <v>EDUCACION CHANKA</v>
          </cell>
          <cell r="E137" t="str">
            <v>UGEL ANDAHUAYLAS</v>
          </cell>
          <cell r="F137" t="str">
            <v>E.B.R. INICIAL</v>
          </cell>
          <cell r="G137" t="str">
            <v>UGEL-A IEI 020 CHICMO</v>
          </cell>
          <cell r="H137" t="str">
            <v>826271219612</v>
          </cell>
        </row>
        <row r="138">
          <cell r="B138" t="str">
            <v>1115112211A3</v>
          </cell>
          <cell r="C138" t="str">
            <v>KA011040</v>
          </cell>
          <cell r="D138" t="str">
            <v>EDUCACION CHANKA</v>
          </cell>
          <cell r="E138" t="str">
            <v>UGEL ANDAHUAYLAS</v>
          </cell>
          <cell r="F138" t="str">
            <v>E.B.R. INICIAL</v>
          </cell>
          <cell r="G138" t="str">
            <v>UGEL-A IEI 020 CHICMO</v>
          </cell>
          <cell r="H138" t="str">
            <v>826291219616</v>
          </cell>
        </row>
        <row r="139">
          <cell r="B139" t="str">
            <v>1165112211A2</v>
          </cell>
          <cell r="C139" t="str">
            <v>KA011045</v>
          </cell>
          <cell r="D139" t="str">
            <v>EDUCACION CHANKA</v>
          </cell>
          <cell r="E139" t="str">
            <v>UGEL ANDAHUAYLAS</v>
          </cell>
          <cell r="F139" t="str">
            <v>E.B.R. INICIAL</v>
          </cell>
          <cell r="G139" t="str">
            <v>UGEL-A IEI 021 CHICHUCANCHA</v>
          </cell>
          <cell r="H139" t="str">
            <v>829271217617</v>
          </cell>
        </row>
        <row r="140">
          <cell r="B140" t="str">
            <v>1116112211A2</v>
          </cell>
          <cell r="C140" t="str">
            <v>KA011050</v>
          </cell>
          <cell r="D140" t="str">
            <v>EDUCACION CHANKA</v>
          </cell>
          <cell r="E140" t="str">
            <v>UGEL ANDAHUAYLAS</v>
          </cell>
          <cell r="F140" t="str">
            <v>E.B.R. INICIAL</v>
          </cell>
          <cell r="G140" t="str">
            <v>UGEL-A IEI 035 PACUCHA</v>
          </cell>
          <cell r="H140" t="str">
            <v>826281216610</v>
          </cell>
        </row>
        <row r="141">
          <cell r="B141" t="str">
            <v>1116112211A3</v>
          </cell>
          <cell r="C141" t="str">
            <v>KA011050</v>
          </cell>
          <cell r="D141" t="str">
            <v>EDUCACION CHANKA</v>
          </cell>
          <cell r="E141" t="str">
            <v>UGEL ANDAHUAYLAS</v>
          </cell>
          <cell r="F141" t="str">
            <v>E.B.R. INICIAL</v>
          </cell>
          <cell r="G141" t="str">
            <v>UGEL-A IEI 035 PACUCHA</v>
          </cell>
          <cell r="H141" t="str">
            <v>826281216613</v>
          </cell>
        </row>
        <row r="142">
          <cell r="B142" t="str">
            <v>1116112211A4</v>
          </cell>
          <cell r="C142" t="str">
            <v>KA011050</v>
          </cell>
          <cell r="D142" t="str">
            <v>EDUCACION CHANKA</v>
          </cell>
          <cell r="E142" t="str">
            <v>UGEL ANDAHUAYLAS</v>
          </cell>
          <cell r="F142" t="str">
            <v>E.B.R. INICIAL</v>
          </cell>
          <cell r="G142" t="str">
            <v>UGEL-A IEI 035 PACUCHA</v>
          </cell>
          <cell r="H142" t="str">
            <v>826281216616</v>
          </cell>
        </row>
        <row r="143">
          <cell r="B143" t="str">
            <v>1116112211A5</v>
          </cell>
          <cell r="C143" t="str">
            <v>KA011050</v>
          </cell>
          <cell r="D143" t="str">
            <v>EDUCACION CHANKA</v>
          </cell>
          <cell r="E143" t="str">
            <v>UGEL ANDAHUAYLAS</v>
          </cell>
          <cell r="F143" t="str">
            <v>E.B.R. INICIAL</v>
          </cell>
          <cell r="G143" t="str">
            <v>UGEL-A IEI 035 PACUCHA</v>
          </cell>
          <cell r="H143" t="str">
            <v>826281216617</v>
          </cell>
        </row>
        <row r="144">
          <cell r="B144" t="str">
            <v>1166112211A3</v>
          </cell>
          <cell r="C144" t="str">
            <v>KA011055</v>
          </cell>
          <cell r="D144" t="str">
            <v>EDUCACION CHANKA</v>
          </cell>
          <cell r="E144" t="str">
            <v>UGEL ANDAHUAYLAS</v>
          </cell>
          <cell r="F144" t="str">
            <v>E.B.R. INICIAL</v>
          </cell>
          <cell r="G144" t="str">
            <v>UGEL-A IEI 036 ANDARAPA</v>
          </cell>
          <cell r="H144" t="str">
            <v>829211213613</v>
          </cell>
        </row>
        <row r="145">
          <cell r="B145" t="str">
            <v>1166112211A4</v>
          </cell>
          <cell r="C145" t="str">
            <v>KA011055</v>
          </cell>
          <cell r="D145" t="str">
            <v>EDUCACION CHANKA</v>
          </cell>
          <cell r="E145" t="str">
            <v>UGEL ANDAHUAYLAS</v>
          </cell>
          <cell r="F145" t="str">
            <v>E.B.R. INICIAL</v>
          </cell>
          <cell r="G145" t="str">
            <v>UGEL-A IEI 036 ANDARAPA</v>
          </cell>
          <cell r="H145" t="str">
            <v>829211213616</v>
          </cell>
        </row>
        <row r="146">
          <cell r="B146" t="str">
            <v>1166112211A6</v>
          </cell>
          <cell r="C146" t="str">
            <v>KA011055</v>
          </cell>
          <cell r="D146" t="str">
            <v>EDUCACION CHANKA</v>
          </cell>
          <cell r="E146" t="str">
            <v>UGEL ANDAHUAYLAS</v>
          </cell>
          <cell r="F146" t="str">
            <v>E.B.R. INICIAL</v>
          </cell>
          <cell r="G146" t="str">
            <v>UGEL-A IEI 036 ANDARAPA</v>
          </cell>
          <cell r="H146" t="str">
            <v>829241213612</v>
          </cell>
        </row>
        <row r="147">
          <cell r="B147" t="str">
            <v>1117112211A2</v>
          </cell>
          <cell r="C147" t="str">
            <v>KA011060</v>
          </cell>
          <cell r="D147" t="str">
            <v>EDUCACION CHANKA</v>
          </cell>
          <cell r="E147" t="str">
            <v>UGEL ANDAHUAYLAS</v>
          </cell>
          <cell r="F147" t="str">
            <v>E.B.R. INICIAL</v>
          </cell>
          <cell r="G147" t="str">
            <v>UGEL-A IEI 053 PAMPACHIRI</v>
          </cell>
          <cell r="H147" t="str">
            <v>826211218611</v>
          </cell>
        </row>
        <row r="148">
          <cell r="B148" t="str">
            <v>1117112211A3</v>
          </cell>
          <cell r="C148" t="str">
            <v>KA011060</v>
          </cell>
          <cell r="D148" t="str">
            <v>EDUCACION CHANKA</v>
          </cell>
          <cell r="E148" t="str">
            <v>UGEL ANDAHUAYLAS</v>
          </cell>
          <cell r="F148" t="str">
            <v>E.B.R. INICIAL</v>
          </cell>
          <cell r="G148" t="str">
            <v>UGEL-A IEI 053 PAMPACHIRI</v>
          </cell>
          <cell r="H148" t="str">
            <v>826211218619</v>
          </cell>
        </row>
        <row r="149">
          <cell r="B149" t="str">
            <v>1117112211A4</v>
          </cell>
          <cell r="C149" t="str">
            <v>KA011060</v>
          </cell>
          <cell r="D149" t="str">
            <v>EDUCACION CHANKA</v>
          </cell>
          <cell r="E149" t="str">
            <v>UGEL ANDAHUAYLAS</v>
          </cell>
          <cell r="F149" t="str">
            <v>E.B.R. INICIAL</v>
          </cell>
          <cell r="G149" t="str">
            <v>UGEL-A IEI 053 PAMPACHIRI</v>
          </cell>
          <cell r="H149" t="str">
            <v>826211218610</v>
          </cell>
        </row>
        <row r="150">
          <cell r="B150" t="str">
            <v>1167112211A2</v>
          </cell>
          <cell r="C150" t="str">
            <v>KA011065</v>
          </cell>
          <cell r="D150" t="str">
            <v>EDUCACION CHANKA</v>
          </cell>
          <cell r="E150" t="str">
            <v>UGEL ANDAHUAYLAS</v>
          </cell>
          <cell r="F150" t="str">
            <v>E.B.R. INICIAL</v>
          </cell>
          <cell r="G150" t="str">
            <v>UGEL-A IEI 054 POMACOCHA</v>
          </cell>
          <cell r="H150" t="str">
            <v>829221213616</v>
          </cell>
        </row>
        <row r="151">
          <cell r="B151" t="str">
            <v>1167112211A3</v>
          </cell>
          <cell r="C151" t="str">
            <v>KA011065</v>
          </cell>
          <cell r="D151" t="str">
            <v>EDUCACION CHANKA</v>
          </cell>
          <cell r="E151" t="str">
            <v>UGEL ANDAHUAYLAS</v>
          </cell>
          <cell r="F151" t="str">
            <v>E.B.R. INICIAL</v>
          </cell>
          <cell r="G151" t="str">
            <v>UGEL-A IEI 054 POMACOCHA</v>
          </cell>
          <cell r="H151" t="str">
            <v>829221213617</v>
          </cell>
        </row>
        <row r="152">
          <cell r="B152" t="e">
            <v>#N/A</v>
          </cell>
          <cell r="C152" t="str">
            <v>KA011070</v>
          </cell>
          <cell r="D152" t="str">
            <v>EDUCACION CHANKA</v>
          </cell>
          <cell r="E152" t="str">
            <v>UGEL ANDAHUAYLAS</v>
          </cell>
          <cell r="F152" t="str">
            <v>E.B.R. INICIAL</v>
          </cell>
          <cell r="G152" t="str">
            <v>UGEL-A IEI 059 CASCABAMBA</v>
          </cell>
          <cell r="H152" t="str">
            <v>03V0002N0668</v>
          </cell>
        </row>
        <row r="153">
          <cell r="B153" t="str">
            <v>1118112211A2</v>
          </cell>
          <cell r="C153" t="str">
            <v>KA011070</v>
          </cell>
          <cell r="D153" t="str">
            <v>EDUCACION CHANKA</v>
          </cell>
          <cell r="E153" t="str">
            <v>UGEL ANDAHUAYLAS</v>
          </cell>
          <cell r="F153" t="str">
            <v>E.B.R. INICIAL</v>
          </cell>
          <cell r="G153" t="str">
            <v>UGEL-A IEI 059 CASCABAMBA</v>
          </cell>
          <cell r="H153" t="str">
            <v>826271218610</v>
          </cell>
        </row>
        <row r="154">
          <cell r="B154" t="str">
            <v>1171313211A4</v>
          </cell>
          <cell r="C154" t="str">
            <v>KA011070</v>
          </cell>
          <cell r="D154" t="str">
            <v>EDUCACION CHANKA</v>
          </cell>
          <cell r="E154" t="str">
            <v>UGEL ANDAHUAYLAS</v>
          </cell>
          <cell r="F154" t="str">
            <v>E.B.R. INICIAL</v>
          </cell>
          <cell r="G154" t="str">
            <v>UGEL-A IEI 059 CASCABAMBA</v>
          </cell>
          <cell r="H154" t="str">
            <v>829201214615</v>
          </cell>
        </row>
        <row r="155">
          <cell r="B155" t="str">
            <v>1168112211A3</v>
          </cell>
          <cell r="C155" t="str">
            <v>KA011075</v>
          </cell>
          <cell r="D155" t="str">
            <v>EDUCACION CHANKA</v>
          </cell>
          <cell r="E155" t="str">
            <v>UGEL ANDAHUAYLAS</v>
          </cell>
          <cell r="F155" t="str">
            <v>E.B.R. INICIAL</v>
          </cell>
          <cell r="G155" t="str">
            <v>UGEL-A IEI 065 HUANCABAMBA</v>
          </cell>
          <cell r="H155" t="str">
            <v>829281211614</v>
          </cell>
        </row>
        <row r="156">
          <cell r="B156" t="str">
            <v>1168112211A4</v>
          </cell>
          <cell r="C156" t="str">
            <v>KA011075</v>
          </cell>
          <cell r="D156" t="str">
            <v>EDUCACION CHANKA</v>
          </cell>
          <cell r="E156" t="str">
            <v>UGEL ANDAHUAYLAS</v>
          </cell>
          <cell r="F156" t="str">
            <v>E.B.R. INICIAL</v>
          </cell>
          <cell r="G156" t="str">
            <v>UGEL-A IEI 065 HUANCABAMBA</v>
          </cell>
          <cell r="H156" t="str">
            <v>829281211615</v>
          </cell>
        </row>
        <row r="157">
          <cell r="B157" t="str">
            <v>1168112211A2</v>
          </cell>
          <cell r="C157" t="str">
            <v>KA011075</v>
          </cell>
          <cell r="D157" t="str">
            <v>EDUCACION CHANKA</v>
          </cell>
          <cell r="E157" t="str">
            <v>UGEL ANDAHUAYLAS</v>
          </cell>
          <cell r="F157" t="str">
            <v>E.B.R. INICIAL</v>
          </cell>
          <cell r="G157" t="str">
            <v>UGEL-A IEI 065 HUANCABAMBA</v>
          </cell>
          <cell r="H157" t="str">
            <v>829281211618</v>
          </cell>
        </row>
        <row r="158">
          <cell r="B158" t="str">
            <v>1168112211A5</v>
          </cell>
          <cell r="C158" t="str">
            <v>KA011075</v>
          </cell>
          <cell r="D158" t="str">
            <v>EDUCACION CHANKA</v>
          </cell>
          <cell r="E158" t="str">
            <v>UGEL ANDAHUAYLAS</v>
          </cell>
          <cell r="F158" t="str">
            <v>E.B.R. INICIAL</v>
          </cell>
          <cell r="G158" t="str">
            <v>UGEL-A IEI 065 HUANCABAMBA</v>
          </cell>
          <cell r="H158" t="str">
            <v>829281211611</v>
          </cell>
        </row>
        <row r="159">
          <cell r="B159" t="str">
            <v>1119112211A2</v>
          </cell>
          <cell r="C159" t="str">
            <v>KA011080</v>
          </cell>
          <cell r="D159" t="str">
            <v>EDUCACION CHANKA</v>
          </cell>
          <cell r="E159" t="str">
            <v>UGEL ANDAHUAYLAS</v>
          </cell>
          <cell r="F159" t="str">
            <v>E.B.R. INICIAL</v>
          </cell>
          <cell r="G159" t="str">
            <v>UGEL-A IEI 070 ARGAMA PARQUE</v>
          </cell>
          <cell r="H159" t="str">
            <v>826281210616</v>
          </cell>
        </row>
        <row r="160">
          <cell r="B160" t="str">
            <v>1119112211A3</v>
          </cell>
          <cell r="C160" t="str">
            <v>KA011080</v>
          </cell>
          <cell r="D160" t="str">
            <v>EDUCACION CHANKA</v>
          </cell>
          <cell r="E160" t="str">
            <v>UGEL ANDAHUAYLAS</v>
          </cell>
          <cell r="F160" t="str">
            <v>E.B.R. INICIAL</v>
          </cell>
          <cell r="G160" t="str">
            <v>UGEL-A IEI 070 ARGAMA PARQUE</v>
          </cell>
          <cell r="H160" t="str">
            <v>826281210617</v>
          </cell>
        </row>
        <row r="161">
          <cell r="B161" t="str">
            <v>1169112211A2</v>
          </cell>
          <cell r="C161" t="str">
            <v>KA011085</v>
          </cell>
          <cell r="D161" t="str">
            <v>EDUCACION CHANKA</v>
          </cell>
          <cell r="E161" t="str">
            <v>UGEL ANDAHUAYLAS</v>
          </cell>
          <cell r="F161" t="str">
            <v>E.B.R. INICIAL</v>
          </cell>
          <cell r="G161" t="str">
            <v>UGEL-A IEI 078 UMAMARCA</v>
          </cell>
          <cell r="H161" t="str">
            <v>829201211612</v>
          </cell>
        </row>
        <row r="162">
          <cell r="B162" t="str">
            <v>1169112211A3</v>
          </cell>
          <cell r="C162" t="str">
            <v>KA011085</v>
          </cell>
          <cell r="D162" t="str">
            <v>EDUCACION CHANKA</v>
          </cell>
          <cell r="E162" t="str">
            <v>UGEL ANDAHUAYLAS</v>
          </cell>
          <cell r="F162" t="str">
            <v>E.B.R. INICIAL</v>
          </cell>
          <cell r="G162" t="str">
            <v>UGEL-A IEI 078 UMAMARCA</v>
          </cell>
          <cell r="H162" t="str">
            <v>829201211618</v>
          </cell>
        </row>
        <row r="163">
          <cell r="B163" t="str">
            <v>1110112211A2</v>
          </cell>
          <cell r="C163" t="str">
            <v>KA011090</v>
          </cell>
          <cell r="D163" t="str">
            <v>EDUCACION CHANKA</v>
          </cell>
          <cell r="E163" t="str">
            <v>UGEL ANDAHUAYLAS</v>
          </cell>
          <cell r="F163" t="str">
            <v>E.B.R. INICIAL</v>
          </cell>
          <cell r="G163" t="str">
            <v>UGEL-A IEI 087 CHAUPIORCCO</v>
          </cell>
          <cell r="H163" t="str">
            <v>828221217612</v>
          </cell>
        </row>
        <row r="164">
          <cell r="B164" t="str">
            <v>1160112211A2</v>
          </cell>
          <cell r="C164" t="str">
            <v>KA011095</v>
          </cell>
          <cell r="D164" t="str">
            <v>EDUCACION CHANKA</v>
          </cell>
          <cell r="E164" t="str">
            <v>UGEL ANDAHUAYLAS</v>
          </cell>
          <cell r="F164" t="str">
            <v>E.B.R. INICIAL</v>
          </cell>
          <cell r="G164" t="str">
            <v>UGEL-A IEI 093 SAN ANTONIO DE CACHI</v>
          </cell>
          <cell r="H164" t="str">
            <v>829291215613</v>
          </cell>
        </row>
        <row r="165">
          <cell r="B165" t="str">
            <v>1111212211A3</v>
          </cell>
          <cell r="C165" t="str">
            <v>KA011100</v>
          </cell>
          <cell r="D165" t="str">
            <v>EDUCACION CHANKA</v>
          </cell>
          <cell r="E165" t="str">
            <v>UGEL ANDAHUAYLAS</v>
          </cell>
          <cell r="F165" t="str">
            <v>E.B.R. INICIAL</v>
          </cell>
          <cell r="G165" t="str">
            <v>UGEL-A IEI 099 HUAYANA</v>
          </cell>
          <cell r="H165" t="str">
            <v>828281213613</v>
          </cell>
        </row>
        <row r="166">
          <cell r="B166" t="str">
            <v>1161212211A3</v>
          </cell>
          <cell r="C166" t="str">
            <v>KA011105</v>
          </cell>
          <cell r="D166" t="str">
            <v>EDUCACION CHANKA</v>
          </cell>
          <cell r="E166" t="str">
            <v>UGEL ANDAHUAYLAS</v>
          </cell>
          <cell r="F166" t="str">
            <v>E.B.R. INICIAL</v>
          </cell>
          <cell r="G166" t="str">
            <v>UGEL-A IEI 100 TOTORAL</v>
          </cell>
          <cell r="H166" t="str">
            <v>829201216616</v>
          </cell>
        </row>
        <row r="167">
          <cell r="B167" t="str">
            <v>1161212211A2</v>
          </cell>
          <cell r="C167" t="str">
            <v>KA011105</v>
          </cell>
          <cell r="D167" t="str">
            <v>EDUCACION CHANKA</v>
          </cell>
          <cell r="E167" t="str">
            <v>UGEL ANDAHUAYLAS</v>
          </cell>
          <cell r="F167" t="str">
            <v>E.B.R. INICIAL</v>
          </cell>
          <cell r="G167" t="str">
            <v>UGEL-A IEI 100 TOTORAL</v>
          </cell>
          <cell r="H167" t="str">
            <v>829201216613</v>
          </cell>
        </row>
        <row r="168">
          <cell r="B168" t="str">
            <v>1112212211A3</v>
          </cell>
          <cell r="C168" t="str">
            <v>KA011110</v>
          </cell>
          <cell r="D168" t="str">
            <v>EDUCACION CHANKA</v>
          </cell>
          <cell r="E168" t="str">
            <v>UGEL ANDAHUAYLAS</v>
          </cell>
          <cell r="F168" t="str">
            <v>E.B.R. INICIAL</v>
          </cell>
          <cell r="G168" t="str">
            <v>UGEL-A IEI 114 TARAMBA</v>
          </cell>
          <cell r="H168" t="str">
            <v>828281214611</v>
          </cell>
        </row>
        <row r="169">
          <cell r="B169" t="str">
            <v>1112212211A2</v>
          </cell>
          <cell r="C169" t="str">
            <v>KA011110</v>
          </cell>
          <cell r="D169" t="str">
            <v>EDUCACION CHANKA</v>
          </cell>
          <cell r="E169" t="str">
            <v>UGEL ANDAHUAYLAS</v>
          </cell>
          <cell r="F169" t="str">
            <v>E.B.R. INICIAL</v>
          </cell>
          <cell r="G169" t="str">
            <v>UGEL-A IEI 114 TARAMBA</v>
          </cell>
          <cell r="H169" t="str">
            <v>828281214615</v>
          </cell>
        </row>
        <row r="170">
          <cell r="B170" t="str">
            <v>1113212211A2</v>
          </cell>
          <cell r="C170" t="str">
            <v>KA011120</v>
          </cell>
          <cell r="D170" t="str">
            <v>EDUCACION CHANKA</v>
          </cell>
          <cell r="E170" t="str">
            <v>UGEL ANDAHUAYLAS</v>
          </cell>
          <cell r="F170" t="str">
            <v>E.B.R. INICIAL</v>
          </cell>
          <cell r="G170" t="str">
            <v>UGEL-A IEI 239 KAKIABAMBA</v>
          </cell>
          <cell r="H170" t="str">
            <v>826211215612</v>
          </cell>
        </row>
        <row r="171">
          <cell r="B171" t="str">
            <v>1113212211A4</v>
          </cell>
          <cell r="C171" t="str">
            <v>KA011120</v>
          </cell>
          <cell r="D171" t="str">
            <v>EDUCACION CHANKA</v>
          </cell>
          <cell r="E171" t="str">
            <v>UGEL ANDAHUAYLAS</v>
          </cell>
          <cell r="F171" t="str">
            <v>E.B.R. INICIAL</v>
          </cell>
          <cell r="G171" t="str">
            <v>UGEL-A IEI 239 KAKIABAMBA</v>
          </cell>
          <cell r="H171" t="str">
            <v>826211215614</v>
          </cell>
        </row>
        <row r="172">
          <cell r="B172" t="str">
            <v>1113212211A5</v>
          </cell>
          <cell r="C172" t="str">
            <v>KA011120</v>
          </cell>
          <cell r="D172" t="str">
            <v>EDUCACION CHANKA</v>
          </cell>
          <cell r="E172" t="str">
            <v>UGEL ANDAHUAYLAS</v>
          </cell>
          <cell r="F172" t="str">
            <v>E.B.R. INICIAL</v>
          </cell>
          <cell r="G172" t="str">
            <v>UGEL-A IEI 239 KAKIABAMBA</v>
          </cell>
          <cell r="H172" t="str">
            <v>826211215615</v>
          </cell>
        </row>
        <row r="173">
          <cell r="B173" t="str">
            <v>1132113211A9</v>
          </cell>
          <cell r="C173" t="str">
            <v>KA011125</v>
          </cell>
          <cell r="D173" t="str">
            <v>EDUCACION CHANKA</v>
          </cell>
          <cell r="E173" t="str">
            <v>UGEL ANDAHUAYLAS</v>
          </cell>
          <cell r="F173" t="str">
            <v>E.B.R. INICIAL</v>
          </cell>
          <cell r="G173" t="str">
            <v>UGEL-A IEI 240 NUEVA ESPERANZA</v>
          </cell>
          <cell r="H173" t="str">
            <v>826261217611</v>
          </cell>
        </row>
        <row r="174">
          <cell r="B174" t="str">
            <v>1163212211A3</v>
          </cell>
          <cell r="C174" t="str">
            <v>KA011125</v>
          </cell>
          <cell r="D174" t="str">
            <v>EDUCACION CHANKA</v>
          </cell>
          <cell r="E174" t="str">
            <v>UGEL ANDAHUAYLAS</v>
          </cell>
          <cell r="F174" t="str">
            <v>E.B.R. INICIAL</v>
          </cell>
          <cell r="G174" t="str">
            <v>UGEL-A IEI 240 NUEVA ESPERANZA</v>
          </cell>
          <cell r="H174" t="str">
            <v>829221210610</v>
          </cell>
        </row>
        <row r="175">
          <cell r="B175" t="str">
            <v>1163212211A4</v>
          </cell>
          <cell r="C175" t="str">
            <v>KA011125</v>
          </cell>
          <cell r="D175" t="str">
            <v>EDUCACION CHANKA</v>
          </cell>
          <cell r="E175" t="str">
            <v>UGEL ANDAHUAYLAS</v>
          </cell>
          <cell r="F175" t="str">
            <v>E.B.R. INICIAL</v>
          </cell>
          <cell r="G175" t="str">
            <v>UGEL-A IEI 240 NUEVA ESPERANZA</v>
          </cell>
          <cell r="H175" t="str">
            <v>829221210613</v>
          </cell>
        </row>
        <row r="176">
          <cell r="B176" t="str">
            <v>1163212211A2</v>
          </cell>
          <cell r="C176" t="str">
            <v>KA011125</v>
          </cell>
          <cell r="D176" t="str">
            <v>EDUCACION CHANKA</v>
          </cell>
          <cell r="E176" t="str">
            <v>UGEL ANDAHUAYLAS</v>
          </cell>
          <cell r="F176" t="str">
            <v>E.B.R. INICIAL</v>
          </cell>
          <cell r="G176" t="str">
            <v>UGEL-A IEI 240 NUEVA ESPERANZA</v>
          </cell>
          <cell r="H176" t="str">
            <v>829221210619</v>
          </cell>
        </row>
        <row r="177">
          <cell r="B177" t="str">
            <v>1114212211A5</v>
          </cell>
          <cell r="C177" t="str">
            <v>KA011130</v>
          </cell>
          <cell r="D177" t="str">
            <v>EDUCACION CHANKA</v>
          </cell>
          <cell r="E177" t="str">
            <v>UGEL ANDAHUAYLAS</v>
          </cell>
          <cell r="F177" t="str">
            <v>E.B.R. INICIAL</v>
          </cell>
          <cell r="G177" t="str">
            <v>UGEL-A IEI 241 CURIBAMBA</v>
          </cell>
          <cell r="H177" t="str">
            <v>826231215616</v>
          </cell>
        </row>
        <row r="178">
          <cell r="B178" t="str">
            <v>1114212221A2</v>
          </cell>
          <cell r="C178" t="str">
            <v>KA011130</v>
          </cell>
          <cell r="D178" t="str">
            <v>EDUCACION CHANKA</v>
          </cell>
          <cell r="E178" t="str">
            <v>UGEL ANDAHUAYLAS</v>
          </cell>
          <cell r="F178" t="str">
            <v>E.B.R. INICIAL</v>
          </cell>
          <cell r="G178" t="str">
            <v>UGEL-A IEI 241 CURIBAMBA</v>
          </cell>
          <cell r="H178" t="str">
            <v>826211219611</v>
          </cell>
        </row>
        <row r="179">
          <cell r="B179" t="str">
            <v>1114212211A7</v>
          </cell>
          <cell r="C179" t="str">
            <v>KA011130</v>
          </cell>
          <cell r="D179" t="str">
            <v>EDUCACION CHANKA</v>
          </cell>
          <cell r="E179" t="str">
            <v>UGEL ANDAHUAYLAS</v>
          </cell>
          <cell r="F179" t="str">
            <v>E.B.R. INICIAL</v>
          </cell>
          <cell r="G179" t="str">
            <v>UGEL-A IEI 241 CURIBAMBA</v>
          </cell>
          <cell r="H179" t="str">
            <v>826211219612</v>
          </cell>
        </row>
        <row r="180">
          <cell r="B180" t="str">
            <v>1114212211A9</v>
          </cell>
          <cell r="C180" t="str">
            <v>KA011130</v>
          </cell>
          <cell r="D180" t="str">
            <v>EDUCACION CHANKA</v>
          </cell>
          <cell r="E180" t="str">
            <v>UGEL ANDAHUAYLAS</v>
          </cell>
          <cell r="F180" t="str">
            <v>E.B.R. INICIAL</v>
          </cell>
          <cell r="G180" t="str">
            <v>UGEL-A IEI 241 CURIBAMBA</v>
          </cell>
          <cell r="H180" t="str">
            <v>826211219614</v>
          </cell>
        </row>
        <row r="181">
          <cell r="B181" t="str">
            <v>1114212221A1</v>
          </cell>
          <cell r="C181" t="str">
            <v>KA011130</v>
          </cell>
          <cell r="D181" t="str">
            <v>EDUCACION CHANKA</v>
          </cell>
          <cell r="E181" t="str">
            <v>UGEL ANDAHUAYLAS</v>
          </cell>
          <cell r="F181" t="str">
            <v>E.B.R. INICIAL</v>
          </cell>
          <cell r="G181" t="str">
            <v>UGEL-A IEI 241 CURIBAMBA</v>
          </cell>
          <cell r="H181" t="str">
            <v>826211219615</v>
          </cell>
        </row>
        <row r="182">
          <cell r="B182" t="str">
            <v>1114212211A3</v>
          </cell>
          <cell r="C182" t="str">
            <v>KA011130</v>
          </cell>
          <cell r="D182" t="str">
            <v>EDUCACION CHANKA</v>
          </cell>
          <cell r="E182" t="str">
            <v>UGEL ANDAHUAYLAS</v>
          </cell>
          <cell r="F182" t="str">
            <v>E.B.R. INICIAL</v>
          </cell>
          <cell r="G182" t="str">
            <v>UGEL-A IEI 241 CURIBAMBA</v>
          </cell>
          <cell r="H182" t="str">
            <v>826231215610</v>
          </cell>
        </row>
        <row r="183">
          <cell r="B183" t="str">
            <v>1114212211A0</v>
          </cell>
          <cell r="C183" t="str">
            <v>KA011130</v>
          </cell>
          <cell r="D183" t="str">
            <v>EDUCACION CHANKA</v>
          </cell>
          <cell r="E183" t="str">
            <v>UGEL ANDAHUAYLAS</v>
          </cell>
          <cell r="F183" t="str">
            <v>E.B.R. INICIAL</v>
          </cell>
          <cell r="G183" t="str">
            <v>UGEL-A IEI 241 CURIBAMBA</v>
          </cell>
          <cell r="H183" t="str">
            <v>826231215611</v>
          </cell>
        </row>
        <row r="184">
          <cell r="B184" t="str">
            <v>1114212211A4</v>
          </cell>
          <cell r="C184" t="str">
            <v>KA011130</v>
          </cell>
          <cell r="D184" t="str">
            <v>EDUCACION CHANKA</v>
          </cell>
          <cell r="E184" t="str">
            <v>UGEL ANDAHUAYLAS</v>
          </cell>
          <cell r="F184" t="str">
            <v>E.B.R. INICIAL</v>
          </cell>
          <cell r="G184" t="str">
            <v>UGEL-A IEI 241 CURIBAMBA</v>
          </cell>
          <cell r="H184" t="str">
            <v>826231215613</v>
          </cell>
        </row>
        <row r="185">
          <cell r="B185" t="str">
            <v>1114212211A2</v>
          </cell>
          <cell r="C185" t="str">
            <v>KA011130</v>
          </cell>
          <cell r="D185" t="str">
            <v>EDUCACION CHANKA</v>
          </cell>
          <cell r="E185" t="str">
            <v>UGEL ANDAHUAYLAS</v>
          </cell>
          <cell r="F185" t="str">
            <v>E.B.R. INICIAL</v>
          </cell>
          <cell r="G185" t="str">
            <v>UGEL-A IEI 241 CURIBAMBA</v>
          </cell>
          <cell r="H185" t="str">
            <v>826231215619</v>
          </cell>
        </row>
        <row r="186">
          <cell r="B186" t="str">
            <v>1115113211A9</v>
          </cell>
          <cell r="C186" t="str">
            <v>KA011130</v>
          </cell>
          <cell r="D186" t="str">
            <v>EDUCACION CHANKA</v>
          </cell>
          <cell r="E186" t="str">
            <v>UGEL ANDAHUAYLAS</v>
          </cell>
          <cell r="F186" t="str">
            <v>E.B.R. INICIAL</v>
          </cell>
          <cell r="G186" t="str">
            <v>UGEL-A IEI 241 CURIBAMBA</v>
          </cell>
          <cell r="H186" t="str">
            <v>826271219616</v>
          </cell>
        </row>
        <row r="187">
          <cell r="B187" t="e">
            <v>#N/A</v>
          </cell>
          <cell r="C187" t="str">
            <v>KA011130</v>
          </cell>
          <cell r="D187" t="str">
            <v>EDUCACION CHANKA</v>
          </cell>
          <cell r="E187" t="str">
            <v>UGEL ANDAHUAYLAS</v>
          </cell>
          <cell r="F187" t="str">
            <v>E.B.R. INICIAL</v>
          </cell>
          <cell r="G187" t="str">
            <v>UGEL-A IEI 241 CURIBAMBA</v>
          </cell>
          <cell r="H187" t="str">
            <v>03V0002N0965</v>
          </cell>
        </row>
        <row r="188">
          <cell r="B188" t="str">
            <v>1114212221A4</v>
          </cell>
          <cell r="C188" t="str">
            <v>KA011130</v>
          </cell>
          <cell r="D188" t="str">
            <v>EDUCACION CHANKA</v>
          </cell>
          <cell r="E188" t="str">
            <v>UGEL ANDAHUAYLAS</v>
          </cell>
          <cell r="F188" t="str">
            <v>E.B.R. INICIAL</v>
          </cell>
          <cell r="G188" t="str">
            <v>UGEL-A IEI 241 CURIBAMBA</v>
          </cell>
          <cell r="H188" t="str">
            <v>826211219610</v>
          </cell>
        </row>
        <row r="189">
          <cell r="B189" t="str">
            <v>1114212211A8</v>
          </cell>
          <cell r="C189" t="str">
            <v>KA011130</v>
          </cell>
          <cell r="D189" t="str">
            <v>EDUCACION CHANKA</v>
          </cell>
          <cell r="E189" t="str">
            <v>UGEL ANDAHUAYLAS</v>
          </cell>
          <cell r="F189" t="str">
            <v>E.B.R. INICIAL</v>
          </cell>
          <cell r="G189" t="str">
            <v>UGEL-A IEI 241 CURIBAMBA</v>
          </cell>
          <cell r="H189" t="str">
            <v>826211219618</v>
          </cell>
        </row>
        <row r="190">
          <cell r="B190" t="str">
            <v>1114212221A3</v>
          </cell>
          <cell r="C190" t="str">
            <v>KA011130</v>
          </cell>
          <cell r="D190" t="str">
            <v>EDUCACION CHANKA</v>
          </cell>
          <cell r="E190" t="str">
            <v>UGEL ANDAHUAYLAS</v>
          </cell>
          <cell r="F190" t="str">
            <v>E.B.R. INICIAL</v>
          </cell>
          <cell r="G190" t="str">
            <v>UGEL-A IEI 241 CURIBAMBA</v>
          </cell>
          <cell r="H190" t="str">
            <v>826211219619</v>
          </cell>
        </row>
        <row r="191">
          <cell r="B191" t="str">
            <v>1114212211A6</v>
          </cell>
          <cell r="C191" t="str">
            <v>KA011130</v>
          </cell>
          <cell r="D191" t="str">
            <v>EDUCACION CHANKA</v>
          </cell>
          <cell r="E191" t="str">
            <v>UGEL ANDAHUAYLAS</v>
          </cell>
          <cell r="F191" t="str">
            <v>E.B.R. INICIAL</v>
          </cell>
          <cell r="G191" t="str">
            <v>UGEL-A IEI 241 CURIBAMBA</v>
          </cell>
          <cell r="H191" t="str">
            <v>826231215617</v>
          </cell>
        </row>
        <row r="192">
          <cell r="B192" t="str">
            <v>1164212211A2</v>
          </cell>
          <cell r="C192" t="str">
            <v>KA011135</v>
          </cell>
          <cell r="D192" t="str">
            <v>EDUCACION CHANKA</v>
          </cell>
          <cell r="E192" t="str">
            <v>UGEL ANDAHUAYLAS</v>
          </cell>
          <cell r="F192" t="str">
            <v>E.B.R. INICIAL</v>
          </cell>
          <cell r="G192" t="str">
            <v>UGEL-A IEI 242 UCHUHUANCARAY</v>
          </cell>
          <cell r="H192" t="str">
            <v>829261217614</v>
          </cell>
        </row>
        <row r="193">
          <cell r="B193" t="str">
            <v>1115212211A8</v>
          </cell>
          <cell r="C193" t="str">
            <v>KA011140</v>
          </cell>
          <cell r="D193" t="str">
            <v>EDUCACION CHANKA</v>
          </cell>
          <cell r="E193" t="str">
            <v>UGEL ANDAHUAYLAS</v>
          </cell>
          <cell r="F193" t="str">
            <v>E.B.R. INICIAL</v>
          </cell>
          <cell r="G193" t="str">
            <v>UGEL-A IEI 243 TEJAMOLINO</v>
          </cell>
          <cell r="H193" t="str">
            <v>826231219611</v>
          </cell>
        </row>
        <row r="194">
          <cell r="B194" t="str">
            <v>1115212211A4</v>
          </cell>
          <cell r="C194" t="str">
            <v>KA011140</v>
          </cell>
          <cell r="D194" t="str">
            <v>EDUCACION CHANKA</v>
          </cell>
          <cell r="E194" t="str">
            <v>UGEL ANDAHUAYLAS</v>
          </cell>
          <cell r="F194" t="str">
            <v>E.B.R. INICIAL</v>
          </cell>
          <cell r="G194" t="str">
            <v>UGEL-A IEI 243 TEJAMOLINO</v>
          </cell>
          <cell r="H194" t="str">
            <v>826231219612</v>
          </cell>
        </row>
        <row r="195">
          <cell r="B195" t="str">
            <v>1115212211A7</v>
          </cell>
          <cell r="C195" t="str">
            <v>KA011140</v>
          </cell>
          <cell r="D195" t="str">
            <v>EDUCACION CHANKA</v>
          </cell>
          <cell r="E195" t="str">
            <v>UGEL ANDAHUAYLAS</v>
          </cell>
          <cell r="F195" t="str">
            <v>E.B.R. INICIAL</v>
          </cell>
          <cell r="G195" t="str">
            <v>UGEL-A IEI 243 TEJAMOLINO</v>
          </cell>
          <cell r="H195" t="str">
            <v>826231219615</v>
          </cell>
        </row>
        <row r="196">
          <cell r="B196" t="str">
            <v>1115212211A5</v>
          </cell>
          <cell r="C196" t="str">
            <v>KA011140</v>
          </cell>
          <cell r="D196" t="str">
            <v>EDUCACION CHANKA</v>
          </cell>
          <cell r="E196" t="str">
            <v>UGEL ANDAHUAYLAS</v>
          </cell>
          <cell r="F196" t="str">
            <v>E.B.R. INICIAL</v>
          </cell>
          <cell r="G196" t="str">
            <v>UGEL-A IEI 243 TEJAMOLINO</v>
          </cell>
          <cell r="H196" t="str">
            <v>826231219618</v>
          </cell>
        </row>
        <row r="197">
          <cell r="B197" t="str">
            <v>1115212211A2</v>
          </cell>
          <cell r="C197" t="str">
            <v>KA011140</v>
          </cell>
          <cell r="D197" t="str">
            <v>EDUCACION CHANKA</v>
          </cell>
          <cell r="E197" t="str">
            <v>UGEL ANDAHUAYLAS</v>
          </cell>
          <cell r="F197" t="str">
            <v>E.B.R. INICIAL</v>
          </cell>
          <cell r="G197" t="str">
            <v>UGEL-A IEI 243 TEJAMOLINO</v>
          </cell>
          <cell r="H197" t="str">
            <v>826251219616</v>
          </cell>
        </row>
        <row r="198">
          <cell r="B198" t="str">
            <v>1115212211A3</v>
          </cell>
          <cell r="C198" t="str">
            <v>KA011140</v>
          </cell>
          <cell r="D198" t="str">
            <v>EDUCACION CHANKA</v>
          </cell>
          <cell r="E198" t="str">
            <v>UGEL ANDAHUAYLAS</v>
          </cell>
          <cell r="F198" t="str">
            <v>E.B.R. INICIAL</v>
          </cell>
          <cell r="G198" t="str">
            <v>UGEL-A IEI 243 TEJAMOLINO</v>
          </cell>
          <cell r="H198" t="str">
            <v>826251219617</v>
          </cell>
        </row>
        <row r="199">
          <cell r="B199" t="e">
            <v>#N/A</v>
          </cell>
          <cell r="C199" t="str">
            <v>KA011140</v>
          </cell>
          <cell r="D199" t="str">
            <v>EDUCACION CHANKA</v>
          </cell>
          <cell r="E199" t="str">
            <v>UGEL ANDAHUAYLAS</v>
          </cell>
          <cell r="F199" t="str">
            <v>E.B.R. INICIAL</v>
          </cell>
          <cell r="G199" t="str">
            <v>UGEL-A IEI 243 TEJAMOLINO</v>
          </cell>
          <cell r="H199" t="str">
            <v>03V0002N0677</v>
          </cell>
        </row>
        <row r="200">
          <cell r="B200" t="str">
            <v>1115212211A9</v>
          </cell>
          <cell r="C200" t="str">
            <v>KA011140</v>
          </cell>
          <cell r="D200" t="str">
            <v>EDUCACION CHANKA</v>
          </cell>
          <cell r="E200" t="str">
            <v>UGEL ANDAHUAYLAS</v>
          </cell>
          <cell r="F200" t="str">
            <v>E.B.R. INICIAL</v>
          </cell>
          <cell r="G200" t="str">
            <v>UGEL-A IEI 243 TEJAMOLINO</v>
          </cell>
          <cell r="H200" t="str">
            <v>826231219619</v>
          </cell>
        </row>
        <row r="201">
          <cell r="B201" t="str">
            <v>1115212211A0</v>
          </cell>
          <cell r="C201" t="str">
            <v>KA011140</v>
          </cell>
          <cell r="D201" t="str">
            <v>EDUCACION CHANKA</v>
          </cell>
          <cell r="E201" t="str">
            <v>UGEL ANDAHUAYLAS</v>
          </cell>
          <cell r="F201" t="str">
            <v>E.B.R. INICIAL</v>
          </cell>
          <cell r="G201" t="str">
            <v>UGEL-A IEI 243 TEJAMOLINO</v>
          </cell>
          <cell r="H201" t="str">
            <v>826251219613</v>
          </cell>
        </row>
        <row r="202">
          <cell r="B202" t="str">
            <v>1165212211A2</v>
          </cell>
          <cell r="C202" t="str">
            <v>KA011145</v>
          </cell>
          <cell r="D202" t="str">
            <v>EDUCACION CHANKA</v>
          </cell>
          <cell r="E202" t="str">
            <v>UGEL ANDAHUAYLAS</v>
          </cell>
          <cell r="F202" t="str">
            <v>E.B.R. INICIAL</v>
          </cell>
          <cell r="G202" t="str">
            <v>UGEL-A IEI 248 CHIHUAMPATA</v>
          </cell>
          <cell r="H202" t="str">
            <v>829201217616</v>
          </cell>
        </row>
        <row r="203">
          <cell r="B203" t="str">
            <v>1116212211A2</v>
          </cell>
          <cell r="C203" t="str">
            <v>KA011150</v>
          </cell>
          <cell r="D203" t="str">
            <v>EDUCACION CHANKA</v>
          </cell>
          <cell r="E203" t="str">
            <v>UGEL ANDAHUAYLAS</v>
          </cell>
          <cell r="F203" t="str">
            <v>E.B.R. INICIAL</v>
          </cell>
          <cell r="G203" t="str">
            <v>UGEL-A IEI 250 REBELDE HUAYRANA</v>
          </cell>
          <cell r="H203" t="str">
            <v>826221216613</v>
          </cell>
        </row>
        <row r="204">
          <cell r="B204" t="str">
            <v>1116212211A3</v>
          </cell>
          <cell r="C204" t="str">
            <v>KA011150</v>
          </cell>
          <cell r="D204" t="str">
            <v>EDUCACION CHANKA</v>
          </cell>
          <cell r="E204" t="str">
            <v>UGEL ANDAHUAYLAS</v>
          </cell>
          <cell r="F204" t="str">
            <v>E.B.R. INICIAL</v>
          </cell>
          <cell r="G204" t="str">
            <v>UGEL-A IEI 250 REBELDE HUAYRANA</v>
          </cell>
          <cell r="H204" t="str">
            <v>826221216616</v>
          </cell>
        </row>
        <row r="205">
          <cell r="B205" t="str">
            <v>1116212211A4</v>
          </cell>
          <cell r="C205" t="str">
            <v>KA011150</v>
          </cell>
          <cell r="D205" t="str">
            <v>EDUCACION CHANKA</v>
          </cell>
          <cell r="E205" t="str">
            <v>UGEL ANDAHUAYLAS</v>
          </cell>
          <cell r="F205" t="str">
            <v>E.B.R. INICIAL</v>
          </cell>
          <cell r="G205" t="str">
            <v>UGEL-A IEI 250 REBELDE HUAYRANA</v>
          </cell>
          <cell r="H205" t="str">
            <v>826221216617</v>
          </cell>
        </row>
        <row r="206">
          <cell r="B206" t="str">
            <v>1166212211A4</v>
          </cell>
          <cell r="C206" t="str">
            <v>KA011155</v>
          </cell>
          <cell r="D206" t="str">
            <v>EDUCACION CHANKA</v>
          </cell>
          <cell r="E206" t="str">
            <v>UGEL ANDAHUAYLAS</v>
          </cell>
          <cell r="F206" t="str">
            <v>E.B.R. INICIAL</v>
          </cell>
          <cell r="G206" t="str">
            <v>UGEL-A IEI 253 MANCHAYBAMBA</v>
          </cell>
          <cell r="H206" t="str">
            <v>829271213615</v>
          </cell>
        </row>
        <row r="207">
          <cell r="B207" t="str">
            <v>1166212211A2</v>
          </cell>
          <cell r="C207" t="str">
            <v>KA011155</v>
          </cell>
          <cell r="D207" t="str">
            <v>EDUCACION CHANKA</v>
          </cell>
          <cell r="E207" t="str">
            <v>UGEL ANDAHUAYLAS</v>
          </cell>
          <cell r="F207" t="str">
            <v>E.B.R. INICIAL</v>
          </cell>
          <cell r="G207" t="str">
            <v>UGEL-A IEI 253 MANCHAYBAMBA</v>
          </cell>
          <cell r="H207" t="str">
            <v>829271213618</v>
          </cell>
        </row>
        <row r="208">
          <cell r="B208" t="str">
            <v>1117212211A3</v>
          </cell>
          <cell r="C208" t="str">
            <v>KA011160</v>
          </cell>
          <cell r="D208" t="str">
            <v>EDUCACION CHANKA</v>
          </cell>
          <cell r="E208" t="str">
            <v>UGEL ANDAHUAYLAS</v>
          </cell>
          <cell r="F208" t="str">
            <v>E.B.R. INICIAL</v>
          </cell>
          <cell r="G208" t="str">
            <v>UGEL-A IEI 255 POLTOCCSA</v>
          </cell>
          <cell r="H208" t="str">
            <v>826281218611</v>
          </cell>
        </row>
        <row r="209">
          <cell r="B209" t="str">
            <v>1117212211A2</v>
          </cell>
          <cell r="C209" t="str">
            <v>KA011160</v>
          </cell>
          <cell r="D209" t="str">
            <v>EDUCACION CHANKA</v>
          </cell>
          <cell r="E209" t="str">
            <v>UGEL ANDAHUAYLAS</v>
          </cell>
          <cell r="F209" t="str">
            <v>E.B.R. INICIAL</v>
          </cell>
          <cell r="G209" t="str">
            <v>UGEL-A IEI 255 POLTOCCSA</v>
          </cell>
          <cell r="H209" t="str">
            <v>826281218615</v>
          </cell>
        </row>
        <row r="210">
          <cell r="B210" t="str">
            <v>1117212211A4</v>
          </cell>
          <cell r="C210" t="str">
            <v>KA011160</v>
          </cell>
          <cell r="D210" t="str">
            <v>EDUCACION CHANKA</v>
          </cell>
          <cell r="E210" t="str">
            <v>UGEL ANDAHUAYLAS</v>
          </cell>
          <cell r="F210" t="str">
            <v>E.B.R. INICIAL</v>
          </cell>
          <cell r="G210" t="str">
            <v>UGEL-A IEI 255 POLTOCCSA</v>
          </cell>
          <cell r="H210" t="str">
            <v>826281218619</v>
          </cell>
        </row>
        <row r="211">
          <cell r="B211" t="str">
            <v>1167212211A3</v>
          </cell>
          <cell r="C211" t="str">
            <v>KA011165</v>
          </cell>
          <cell r="D211" t="str">
            <v>EDUCACION CHANKA</v>
          </cell>
          <cell r="E211" t="str">
            <v>UGEL ANDAHUAYLAS</v>
          </cell>
          <cell r="F211" t="str">
            <v>E.B.R. INICIAL</v>
          </cell>
          <cell r="G211" t="str">
            <v>UGEL-A IEI 256 ANTA</v>
          </cell>
          <cell r="H211" t="str">
            <v>829251213614</v>
          </cell>
        </row>
        <row r="212">
          <cell r="B212" t="str">
            <v>1167212211A2</v>
          </cell>
          <cell r="C212" t="str">
            <v>KA011165</v>
          </cell>
          <cell r="D212" t="str">
            <v>EDUCACION CHANKA</v>
          </cell>
          <cell r="E212" t="str">
            <v>UGEL ANDAHUAYLAS</v>
          </cell>
          <cell r="F212" t="str">
            <v>E.B.R. INICIAL</v>
          </cell>
          <cell r="G212" t="str">
            <v>UGEL-A IEI 256 ANTA</v>
          </cell>
          <cell r="H212" t="str">
            <v>829251213618</v>
          </cell>
        </row>
        <row r="213">
          <cell r="B213" t="str">
            <v>1167212211A4</v>
          </cell>
          <cell r="C213" t="str">
            <v>KA011165</v>
          </cell>
          <cell r="D213" t="str">
            <v>EDUCACION CHANKA</v>
          </cell>
          <cell r="E213" t="str">
            <v>UGEL ANDAHUAYLAS</v>
          </cell>
          <cell r="F213" t="str">
            <v>E.B.R. INICIAL</v>
          </cell>
          <cell r="G213" t="str">
            <v>UGEL-A IEI 256 ANTA</v>
          </cell>
          <cell r="H213" t="str">
            <v>829251213615</v>
          </cell>
        </row>
        <row r="214">
          <cell r="B214" t="str">
            <v>1118212211A2</v>
          </cell>
          <cell r="C214" t="str">
            <v>KA011170</v>
          </cell>
          <cell r="D214" t="str">
            <v>EDUCACION CHANKA</v>
          </cell>
          <cell r="E214" t="str">
            <v>UGEL ANDAHUAYLAS</v>
          </cell>
          <cell r="F214" t="str">
            <v>E.B.R. INICIAL</v>
          </cell>
          <cell r="G214" t="str">
            <v>UGEL-A IEI 257 TOXAMA</v>
          </cell>
          <cell r="H214" t="str">
            <v>826201218613</v>
          </cell>
        </row>
        <row r="215">
          <cell r="B215" t="str">
            <v>1168212211A4</v>
          </cell>
          <cell r="C215" t="str">
            <v>KA011175</v>
          </cell>
          <cell r="D215" t="str">
            <v>EDUCACION CHANKA</v>
          </cell>
          <cell r="E215" t="str">
            <v>UGEL ANDAHUAYLAS</v>
          </cell>
          <cell r="F215" t="str">
            <v>E.B.R. INICIAL</v>
          </cell>
          <cell r="G215" t="str">
            <v>UGEL-A IEI 258 ARGAMA ALTA</v>
          </cell>
          <cell r="H215" t="str">
            <v>829291211614</v>
          </cell>
        </row>
        <row r="216">
          <cell r="B216" t="str">
            <v>1168212211A3</v>
          </cell>
          <cell r="C216" t="str">
            <v>KA011175</v>
          </cell>
          <cell r="D216" t="str">
            <v>EDUCACION CHANKA</v>
          </cell>
          <cell r="E216" t="str">
            <v>UGEL ANDAHUAYLAS</v>
          </cell>
          <cell r="F216" t="str">
            <v>E.B.R. INICIAL</v>
          </cell>
          <cell r="G216" t="str">
            <v>UGEL-A IEI 258 ARGAMA ALTA</v>
          </cell>
          <cell r="H216" t="str">
            <v>829291211618</v>
          </cell>
        </row>
        <row r="217">
          <cell r="B217" t="str">
            <v>1119212211A3</v>
          </cell>
          <cell r="C217" t="str">
            <v>KA011180</v>
          </cell>
          <cell r="D217" t="str">
            <v>EDUCACION CHANKA</v>
          </cell>
          <cell r="E217" t="str">
            <v>UGEL ANDAHUAYLAS</v>
          </cell>
          <cell r="F217" t="str">
            <v>E.B.R. INICIAL</v>
          </cell>
          <cell r="G217" t="str">
            <v>UGEL-A IEI 259 CHACCRAMPA</v>
          </cell>
          <cell r="H217" t="str">
            <v>826271210612</v>
          </cell>
        </row>
        <row r="218">
          <cell r="B218" t="str">
            <v>1119212211A2</v>
          </cell>
          <cell r="C218" t="str">
            <v>KA011180</v>
          </cell>
          <cell r="D218" t="str">
            <v>EDUCACION CHANKA</v>
          </cell>
          <cell r="E218" t="str">
            <v>UGEL ANDAHUAYLAS</v>
          </cell>
          <cell r="F218" t="str">
            <v>E.B.R. INICIAL</v>
          </cell>
          <cell r="G218" t="str">
            <v>UGEL-A IEI 259 CHACCRAMPA</v>
          </cell>
          <cell r="H218" t="str">
            <v>826291210617</v>
          </cell>
        </row>
        <row r="219">
          <cell r="B219" t="str">
            <v>1169212211A2</v>
          </cell>
          <cell r="C219" t="str">
            <v>KA011185</v>
          </cell>
          <cell r="D219" t="str">
            <v>EDUCACION CHANKA</v>
          </cell>
          <cell r="E219" t="str">
            <v>UGEL ANDAHUAYLAS</v>
          </cell>
          <cell r="F219" t="str">
            <v>E.B.R. INICIAL</v>
          </cell>
          <cell r="G219" t="str">
            <v>UGEL-A IEI 260 CHAMPACCOCHA</v>
          </cell>
          <cell r="H219" t="str">
            <v>829211214610</v>
          </cell>
        </row>
        <row r="220">
          <cell r="B220" t="str">
            <v>1169212211A3</v>
          </cell>
          <cell r="C220" t="str">
            <v>KA011185</v>
          </cell>
          <cell r="D220" t="str">
            <v>EDUCACION CHANKA</v>
          </cell>
          <cell r="E220" t="str">
            <v>UGEL ANDAHUAYLAS</v>
          </cell>
          <cell r="F220" t="str">
            <v>E.B.R. INICIAL</v>
          </cell>
          <cell r="G220" t="str">
            <v>UGEL-A IEI 260 CHAMPACCOCHA</v>
          </cell>
          <cell r="H220" t="str">
            <v>829211214613</v>
          </cell>
        </row>
        <row r="221">
          <cell r="B221" t="str">
            <v>1169212211A4</v>
          </cell>
          <cell r="C221" t="str">
            <v>KA011185</v>
          </cell>
          <cell r="D221" t="str">
            <v>EDUCACION CHANKA</v>
          </cell>
          <cell r="E221" t="str">
            <v>UGEL ANDAHUAYLAS</v>
          </cell>
          <cell r="F221" t="str">
            <v>E.B.R. INICIAL</v>
          </cell>
          <cell r="G221" t="str">
            <v>UGEL-A IEI 260 CHAMPACCOCHA</v>
          </cell>
          <cell r="H221" t="str">
            <v>829211214616</v>
          </cell>
        </row>
        <row r="222">
          <cell r="B222" t="str">
            <v>1169212211A5</v>
          </cell>
          <cell r="C222" t="str">
            <v>KA011185</v>
          </cell>
          <cell r="D222" t="str">
            <v>EDUCACION CHANKA</v>
          </cell>
          <cell r="E222" t="str">
            <v>UGEL ANDAHUAYLAS</v>
          </cell>
          <cell r="F222" t="str">
            <v>E.B.R. INICIAL</v>
          </cell>
          <cell r="G222" t="str">
            <v>UGEL-A IEI 260 CHAMPACCOCHA</v>
          </cell>
          <cell r="H222" t="str">
            <v>829211214617</v>
          </cell>
        </row>
        <row r="223">
          <cell r="B223" t="str">
            <v>1110212211A2</v>
          </cell>
          <cell r="C223" t="str">
            <v>KA011190</v>
          </cell>
          <cell r="D223" t="str">
            <v>EDUCACION CHANKA</v>
          </cell>
          <cell r="E223" t="str">
            <v>UGEL ANDAHUAYLAS</v>
          </cell>
          <cell r="F223" t="str">
            <v>E.B.R. INICIAL</v>
          </cell>
          <cell r="G223" t="str">
            <v>UGEL-A IEI 261 CCACCACHA</v>
          </cell>
          <cell r="H223" t="str">
            <v>828211213611</v>
          </cell>
        </row>
        <row r="224">
          <cell r="B224" t="str">
            <v>1160212211A3</v>
          </cell>
          <cell r="C224" t="str">
            <v>KA011195</v>
          </cell>
          <cell r="D224" t="str">
            <v>EDUCACION CHANKA</v>
          </cell>
          <cell r="E224" t="str">
            <v>UGEL ANDAHUAYLAS</v>
          </cell>
          <cell r="F224" t="str">
            <v>E.B.R. INICIAL</v>
          </cell>
          <cell r="G224" t="str">
            <v>UGEL-A IEI 262 MOYABAMBA</v>
          </cell>
          <cell r="H224" t="str">
            <v>829201215614</v>
          </cell>
        </row>
        <row r="225">
          <cell r="B225" t="str">
            <v>1160212211A2</v>
          </cell>
          <cell r="C225" t="str">
            <v>KA011195</v>
          </cell>
          <cell r="D225" t="str">
            <v>EDUCACION CHANKA</v>
          </cell>
          <cell r="E225" t="str">
            <v>UGEL ANDAHUAYLAS</v>
          </cell>
          <cell r="F225" t="str">
            <v>E.B.R. INICIAL</v>
          </cell>
          <cell r="G225" t="str">
            <v>UGEL-A IEI 262 MOYABAMBA</v>
          </cell>
          <cell r="H225" t="str">
            <v>829201215618</v>
          </cell>
        </row>
        <row r="226">
          <cell r="B226" t="str">
            <v>1160212211A4</v>
          </cell>
          <cell r="C226" t="str">
            <v>KA011195</v>
          </cell>
          <cell r="D226" t="str">
            <v>EDUCACION CHANKA</v>
          </cell>
          <cell r="E226" t="str">
            <v>UGEL ANDAHUAYLAS</v>
          </cell>
          <cell r="F226" t="str">
            <v>E.B.R. INICIAL</v>
          </cell>
          <cell r="G226" t="str">
            <v>UGEL-A IEI 262 MOYABAMBA</v>
          </cell>
          <cell r="H226" t="str">
            <v>829201215615</v>
          </cell>
        </row>
        <row r="227">
          <cell r="B227" t="str">
            <v>1111312211A6</v>
          </cell>
          <cell r="C227" t="str">
            <v>KA011200</v>
          </cell>
          <cell r="D227" t="str">
            <v>EDUCACION CHANKA</v>
          </cell>
          <cell r="E227" t="str">
            <v>UGEL ANDAHUAYLAS</v>
          </cell>
          <cell r="F227" t="str">
            <v>E.B.R. INICIAL</v>
          </cell>
          <cell r="G227" t="str">
            <v>UGEL-A IEI 263 "NUEVO HORIZONTE" LLIUPAPUQUIO</v>
          </cell>
          <cell r="H227" t="str">
            <v>828271213611</v>
          </cell>
        </row>
        <row r="228">
          <cell r="B228" t="str">
            <v>1111312211A2</v>
          </cell>
          <cell r="C228" t="str">
            <v>KA011200</v>
          </cell>
          <cell r="D228" t="str">
            <v>EDUCACION CHANKA</v>
          </cell>
          <cell r="E228" t="str">
            <v>UGEL ANDAHUAYLAS</v>
          </cell>
          <cell r="F228" t="str">
            <v>E.B.R. INICIAL</v>
          </cell>
          <cell r="G228" t="str">
            <v>UGEL-A IEI 263 "NUEVO HORIZONTE" LLIUPAPUQUIO</v>
          </cell>
          <cell r="H228" t="str">
            <v>828271213612</v>
          </cell>
        </row>
        <row r="229">
          <cell r="B229" t="str">
            <v>1111312211A4</v>
          </cell>
          <cell r="C229" t="str">
            <v>KA011200</v>
          </cell>
          <cell r="D229" t="str">
            <v>EDUCACION CHANKA</v>
          </cell>
          <cell r="E229" t="str">
            <v>UGEL ANDAHUAYLAS</v>
          </cell>
          <cell r="F229" t="str">
            <v>E.B.R. INICIAL</v>
          </cell>
          <cell r="G229" t="str">
            <v>UGEL-A IEI 263 "NUEVO HORIZONTE" LLIUPAPUQUIO</v>
          </cell>
          <cell r="H229" t="str">
            <v>828271213614</v>
          </cell>
        </row>
        <row r="230">
          <cell r="B230" t="str">
            <v>1111312211A3</v>
          </cell>
          <cell r="C230" t="str">
            <v>KA011200</v>
          </cell>
          <cell r="D230" t="str">
            <v>EDUCACION CHANKA</v>
          </cell>
          <cell r="E230" t="str">
            <v>UGEL ANDAHUAYLAS</v>
          </cell>
          <cell r="F230" t="str">
            <v>E.B.R. INICIAL</v>
          </cell>
          <cell r="G230" t="str">
            <v>UGEL-A IEI 263 "NUEVO HORIZONTE" LLIUPAPUQUIO</v>
          </cell>
          <cell r="H230" t="str">
            <v>828271213618</v>
          </cell>
        </row>
        <row r="231">
          <cell r="B231" t="str">
            <v>1111312211A5</v>
          </cell>
          <cell r="C231" t="str">
            <v>KA011200</v>
          </cell>
          <cell r="D231" t="str">
            <v>EDUCACION CHANKA</v>
          </cell>
          <cell r="E231" t="str">
            <v>UGEL ANDAHUAYLAS</v>
          </cell>
          <cell r="F231" t="str">
            <v>E.B.R. INICIAL</v>
          </cell>
          <cell r="G231" t="str">
            <v>UGEL-A IEI 263 "NUEVO HORIZONTE" LLIUPAPUQUIO</v>
          </cell>
          <cell r="H231" t="str">
            <v>828271213615</v>
          </cell>
        </row>
        <row r="232">
          <cell r="B232" t="str">
            <v>1161312211A4</v>
          </cell>
          <cell r="C232" t="str">
            <v>KA011205</v>
          </cell>
          <cell r="D232" t="str">
            <v>EDUCACION CHANKA</v>
          </cell>
          <cell r="E232" t="str">
            <v>UGEL ANDAHUAYLAS</v>
          </cell>
          <cell r="F232" t="str">
            <v>E.B.R. INICIAL</v>
          </cell>
          <cell r="G232" t="str">
            <v>UGEL-A IEI 264 ANCATIRA</v>
          </cell>
          <cell r="H232" t="str">
            <v>829231216611</v>
          </cell>
        </row>
        <row r="233">
          <cell r="B233" t="str">
            <v>1161312211A2</v>
          </cell>
          <cell r="C233" t="str">
            <v>KA011205</v>
          </cell>
          <cell r="D233" t="str">
            <v>EDUCACION CHANKA</v>
          </cell>
          <cell r="E233" t="str">
            <v>UGEL ANDAHUAYLAS</v>
          </cell>
          <cell r="F233" t="str">
            <v>E.B.R. INICIAL</v>
          </cell>
          <cell r="G233" t="str">
            <v>UGEL-A IEI 264 ANCATIRA</v>
          </cell>
          <cell r="H233" t="str">
            <v>829231216614</v>
          </cell>
        </row>
        <row r="234">
          <cell r="B234" t="str">
            <v>1161312211A3</v>
          </cell>
          <cell r="C234" t="str">
            <v>KA011205</v>
          </cell>
          <cell r="D234" t="str">
            <v>EDUCACION CHANKA</v>
          </cell>
          <cell r="E234" t="str">
            <v>UGEL ANDAHUAYLAS</v>
          </cell>
          <cell r="F234" t="str">
            <v>E.B.R. INICIAL</v>
          </cell>
          <cell r="G234" t="str">
            <v>UGEL-A IEI 264 ANCATIRA</v>
          </cell>
          <cell r="H234" t="str">
            <v>829231216615</v>
          </cell>
        </row>
        <row r="235">
          <cell r="B235" t="str">
            <v>1161312211A5</v>
          </cell>
          <cell r="C235" t="str">
            <v>KA011205</v>
          </cell>
          <cell r="D235" t="str">
            <v>EDUCACION CHANKA</v>
          </cell>
          <cell r="E235" t="str">
            <v>UGEL ANDAHUAYLAS</v>
          </cell>
          <cell r="F235" t="str">
            <v>E.B.R. INICIAL</v>
          </cell>
          <cell r="G235" t="str">
            <v>UGEL-A IEI 264 ANCATIRA</v>
          </cell>
          <cell r="H235" t="str">
            <v>829231216619</v>
          </cell>
        </row>
        <row r="236">
          <cell r="B236" t="e">
            <v>#N/A</v>
          </cell>
          <cell r="C236" t="str">
            <v>KA011205</v>
          </cell>
          <cell r="D236" t="str">
            <v>EDUCACION CHANKA</v>
          </cell>
          <cell r="E236" t="str">
            <v>UGEL ANDAHUAYLAS</v>
          </cell>
          <cell r="F236" t="str">
            <v>E.B.R. INICIAL</v>
          </cell>
          <cell r="G236" t="str">
            <v>UGEL-A IEI 264 ANCATIRA</v>
          </cell>
          <cell r="H236" t="str">
            <v>03V0002N0966</v>
          </cell>
        </row>
        <row r="237">
          <cell r="B237" t="str">
            <v>1161312211A6</v>
          </cell>
          <cell r="C237" t="str">
            <v>KA011205</v>
          </cell>
          <cell r="D237" t="str">
            <v>EDUCACION CHANKA</v>
          </cell>
          <cell r="E237" t="str">
            <v>UGEL ANDAHUAYLAS</v>
          </cell>
          <cell r="F237" t="str">
            <v>E.B.R. INICIAL</v>
          </cell>
          <cell r="G237" t="str">
            <v>UGEL-A IEI 264 ANCATIRA</v>
          </cell>
          <cell r="H237" t="str">
            <v>829231216610</v>
          </cell>
        </row>
        <row r="238">
          <cell r="B238" t="str">
            <v>1112312211A2</v>
          </cell>
          <cell r="C238" t="str">
            <v>KA011210</v>
          </cell>
          <cell r="D238" t="str">
            <v>EDUCACION CHANKA</v>
          </cell>
          <cell r="E238" t="str">
            <v>UGEL ANDAHUAYLAS</v>
          </cell>
          <cell r="F238" t="str">
            <v>E.B.R. INICIAL</v>
          </cell>
          <cell r="G238" t="str">
            <v>UGEL-A IEI 265 LAMAY</v>
          </cell>
          <cell r="H238" t="str">
            <v>828291214611</v>
          </cell>
        </row>
        <row r="239">
          <cell r="B239" t="str">
            <v>1162312211A2</v>
          </cell>
          <cell r="C239" t="str">
            <v>KA011215</v>
          </cell>
          <cell r="D239" t="str">
            <v>EDUCACION CHANKA</v>
          </cell>
          <cell r="E239" t="str">
            <v>UGEL ANDAHUAYLAS</v>
          </cell>
          <cell r="F239" t="str">
            <v>E.B.R. INICIAL</v>
          </cell>
          <cell r="G239" t="str">
            <v>UGEL-A IEI 266 COCAIRO</v>
          </cell>
          <cell r="H239" t="str">
            <v>829241210614</v>
          </cell>
        </row>
        <row r="240">
          <cell r="B240" t="str">
            <v>1162312211A3</v>
          </cell>
          <cell r="C240" t="str">
            <v>KA011215</v>
          </cell>
          <cell r="D240" t="str">
            <v>EDUCACION CHANKA</v>
          </cell>
          <cell r="E240" t="str">
            <v>UGEL ANDAHUAYLAS</v>
          </cell>
          <cell r="F240" t="str">
            <v>E.B.R. INICIAL</v>
          </cell>
          <cell r="G240" t="str">
            <v>UGEL-A IEI 266 COCAIRO</v>
          </cell>
          <cell r="H240" t="str">
            <v>829241210615</v>
          </cell>
        </row>
        <row r="241">
          <cell r="B241" t="str">
            <v>1163312211A2</v>
          </cell>
          <cell r="C241" t="str">
            <v>KA011225</v>
          </cell>
          <cell r="D241" t="str">
            <v>EDUCACION CHANKA</v>
          </cell>
          <cell r="E241" t="str">
            <v>UGEL ANDAHUAYLAS</v>
          </cell>
          <cell r="F241" t="str">
            <v>E.B.R. INICIAL</v>
          </cell>
          <cell r="G241" t="str">
            <v>UGEL-A IEI 268 QUILLABAMBA</v>
          </cell>
          <cell r="H241" t="str">
            <v>829251210615</v>
          </cell>
        </row>
        <row r="242">
          <cell r="B242" t="str">
            <v>1114312211A2</v>
          </cell>
          <cell r="C242" t="str">
            <v>KA011230</v>
          </cell>
          <cell r="D242" t="str">
            <v>EDUCACION CHANKA</v>
          </cell>
          <cell r="E242" t="str">
            <v>UGEL ANDAHUAYLAS</v>
          </cell>
          <cell r="F242" t="str">
            <v>E.B.R. INICIAL</v>
          </cell>
          <cell r="G242" t="str">
            <v>UGEL-A IEI 269 PUYHUALLA</v>
          </cell>
          <cell r="H242" t="str">
            <v>826241219617</v>
          </cell>
        </row>
        <row r="243">
          <cell r="B243" t="str">
            <v>1114312211A3</v>
          </cell>
          <cell r="C243" t="str">
            <v>KA011230</v>
          </cell>
          <cell r="D243" t="str">
            <v>EDUCACION CHANKA</v>
          </cell>
          <cell r="E243" t="str">
            <v>UGEL ANDAHUAYLAS</v>
          </cell>
          <cell r="F243" t="str">
            <v>E.B.R. INICIAL</v>
          </cell>
          <cell r="G243" t="str">
            <v>UGEL-A IEI 269 PUYHUALLA</v>
          </cell>
          <cell r="H243" t="str">
            <v>826281219612</v>
          </cell>
        </row>
        <row r="244">
          <cell r="B244" t="e">
            <v>#N/A</v>
          </cell>
          <cell r="C244" t="str">
            <v>KA011235</v>
          </cell>
          <cell r="D244" t="str">
            <v>EDUCACION CHANKA</v>
          </cell>
          <cell r="E244" t="str">
            <v>UGEL ANDAHUAYLAS</v>
          </cell>
          <cell r="F244" t="str">
            <v>E.B.R. INICIAL</v>
          </cell>
          <cell r="G244" t="str">
            <v>UGEL-A IEI 270 COTAHUACHO</v>
          </cell>
          <cell r="H244" t="str">
            <v>03V0002N0670</v>
          </cell>
        </row>
        <row r="245">
          <cell r="B245" t="str">
            <v>1164312211A3</v>
          </cell>
          <cell r="C245" t="str">
            <v>KA011235</v>
          </cell>
          <cell r="D245" t="str">
            <v>EDUCACION CHANKA</v>
          </cell>
          <cell r="E245" t="str">
            <v>UGEL ANDAHUAYLAS</v>
          </cell>
          <cell r="F245" t="str">
            <v>E.B.R. INICIAL</v>
          </cell>
          <cell r="G245" t="str">
            <v>UGEL-A IEI 270 COTAHUACHO</v>
          </cell>
          <cell r="H245" t="str">
            <v>829291217610</v>
          </cell>
        </row>
        <row r="246">
          <cell r="B246" t="str">
            <v>1115312211A2</v>
          </cell>
          <cell r="C246" t="str">
            <v>KA011240</v>
          </cell>
          <cell r="D246" t="str">
            <v>EDUCACION CHANKA</v>
          </cell>
          <cell r="E246" t="str">
            <v>UGEL ANDAHUAYLAS</v>
          </cell>
          <cell r="F246" t="str">
            <v>E.B.R. INICIAL</v>
          </cell>
          <cell r="G246" t="str">
            <v>UGEL-A IEI 271 HUANCAS</v>
          </cell>
          <cell r="H246" t="str">
            <v>826211216617</v>
          </cell>
        </row>
        <row r="247">
          <cell r="B247" t="str">
            <v>1115312211A3</v>
          </cell>
          <cell r="C247" t="str">
            <v>KA011240</v>
          </cell>
          <cell r="D247" t="str">
            <v>EDUCACION CHANKA</v>
          </cell>
          <cell r="E247" t="str">
            <v>UGEL ANDAHUAYLAS</v>
          </cell>
          <cell r="F247" t="str">
            <v>E.B.R. INICIAL</v>
          </cell>
          <cell r="G247" t="str">
            <v>UGEL-A IEI 271 HUANCAS</v>
          </cell>
          <cell r="H247" t="str">
            <v>826241216612</v>
          </cell>
        </row>
        <row r="248">
          <cell r="B248" t="str">
            <v>1165312211A3</v>
          </cell>
          <cell r="C248" t="str">
            <v>KA011245</v>
          </cell>
          <cell r="D248" t="str">
            <v>EDUCACION CHANKA</v>
          </cell>
          <cell r="E248" t="str">
            <v>UGEL ANDAHUAYLAS</v>
          </cell>
          <cell r="F248" t="str">
            <v>E.B.R. INICIAL</v>
          </cell>
          <cell r="G248" t="str">
            <v>UGEL-A IEI 272 SOCCOSPATA</v>
          </cell>
          <cell r="H248" t="str">
            <v>829231217614</v>
          </cell>
        </row>
        <row r="249">
          <cell r="B249" t="str">
            <v>1165312211A2</v>
          </cell>
          <cell r="C249" t="str">
            <v>KA011245</v>
          </cell>
          <cell r="D249" t="str">
            <v>EDUCACION CHANKA</v>
          </cell>
          <cell r="E249" t="str">
            <v>UGEL ANDAHUAYLAS</v>
          </cell>
          <cell r="F249" t="str">
            <v>E.B.R. INICIAL</v>
          </cell>
          <cell r="G249" t="str">
            <v>UGEL-A IEI 272 SOCCOSPATA</v>
          </cell>
          <cell r="H249" t="str">
            <v>829231217618</v>
          </cell>
        </row>
        <row r="250">
          <cell r="B250" t="str">
            <v>1116312211A2</v>
          </cell>
          <cell r="C250" t="str">
            <v>KA011250</v>
          </cell>
          <cell r="D250" t="str">
            <v>EDUCACION CHANKA</v>
          </cell>
          <cell r="E250" t="str">
            <v>UGEL ANDAHUAYLAS</v>
          </cell>
          <cell r="F250" t="str">
            <v>E.B.R. INICIAL</v>
          </cell>
          <cell r="G250" t="str">
            <v>UGEL-A IEI 273 MOLLEPATA</v>
          </cell>
          <cell r="H250" t="str">
            <v>826231216611</v>
          </cell>
        </row>
        <row r="251">
          <cell r="B251" t="str">
            <v>1166312211A2</v>
          </cell>
          <cell r="C251" t="str">
            <v>KA011255</v>
          </cell>
          <cell r="D251" t="str">
            <v>EDUCACION CHANKA</v>
          </cell>
          <cell r="E251" t="str">
            <v>UGEL ANDAHUAYLAS</v>
          </cell>
          <cell r="F251" t="str">
            <v>E.B.R. INICIAL</v>
          </cell>
          <cell r="G251" t="str">
            <v>UGEL-A IEI 274 BELLAVISTA</v>
          </cell>
          <cell r="H251" t="str">
            <v>829271213616</v>
          </cell>
        </row>
        <row r="252">
          <cell r="B252" t="e">
            <v>#N/A</v>
          </cell>
          <cell r="C252" t="str">
            <v>KA011260</v>
          </cell>
          <cell r="D252" t="str">
            <v>EDUCACION CHANKA</v>
          </cell>
          <cell r="E252" t="str">
            <v>UGEL ANDAHUAYLAS</v>
          </cell>
          <cell r="F252" t="str">
            <v>E.B.R. INICIAL</v>
          </cell>
          <cell r="G252" t="str">
            <v>UGEL-A IEI 275 CHILLCARACCRA</v>
          </cell>
          <cell r="H252" t="str">
            <v>03V0002N0671</v>
          </cell>
        </row>
        <row r="253">
          <cell r="B253" t="str">
            <v>1117312211A2</v>
          </cell>
          <cell r="C253" t="str">
            <v>KA011260</v>
          </cell>
          <cell r="D253" t="str">
            <v>EDUCACION CHANKA</v>
          </cell>
          <cell r="E253" t="str">
            <v>UGEL ANDAHUAYLAS</v>
          </cell>
          <cell r="F253" t="str">
            <v>E.B.R. INICIAL</v>
          </cell>
          <cell r="G253" t="str">
            <v>UGEL-A IEI 275 CHILLCARACCRA</v>
          </cell>
          <cell r="H253" t="str">
            <v>826261218616</v>
          </cell>
        </row>
        <row r="254">
          <cell r="B254" t="str">
            <v>1138113211A2</v>
          </cell>
          <cell r="C254" t="str">
            <v>KA011260</v>
          </cell>
          <cell r="D254" t="str">
            <v>EDUCACION CHANKA</v>
          </cell>
          <cell r="E254" t="str">
            <v>UGEL ANDAHUAYLAS</v>
          </cell>
          <cell r="F254" t="str">
            <v>E.B.R. INICIAL</v>
          </cell>
          <cell r="G254" t="str">
            <v>UGEL-A IEI 275 CHILLCARACCRA</v>
          </cell>
          <cell r="H254" t="str">
            <v>826281211614</v>
          </cell>
        </row>
        <row r="255">
          <cell r="B255" t="str">
            <v>1167312211A3</v>
          </cell>
          <cell r="C255" t="str">
            <v>KA011265</v>
          </cell>
          <cell r="D255" t="str">
            <v>EDUCACION CHANKA</v>
          </cell>
          <cell r="E255" t="str">
            <v>UGEL ANDAHUAYLAS</v>
          </cell>
          <cell r="F255" t="str">
            <v>E.B.R. INICIAL</v>
          </cell>
          <cell r="G255" t="str">
            <v>UGEL-A IEI 276 ILLAHUASI</v>
          </cell>
          <cell r="H255" t="str">
            <v>829241211611</v>
          </cell>
        </row>
        <row r="256">
          <cell r="B256" t="str">
            <v>1167312211A2</v>
          </cell>
          <cell r="C256" t="str">
            <v>KA011265</v>
          </cell>
          <cell r="D256" t="str">
            <v>EDUCACION CHANKA</v>
          </cell>
          <cell r="E256" t="str">
            <v>UGEL ANDAHUAYLAS</v>
          </cell>
          <cell r="F256" t="str">
            <v>E.B.R. INICIAL</v>
          </cell>
          <cell r="G256" t="str">
            <v>UGEL-A IEI 276 ILLAHUASI</v>
          </cell>
          <cell r="H256" t="str">
            <v>829241211615</v>
          </cell>
        </row>
        <row r="257">
          <cell r="B257" t="str">
            <v>1118312211A7</v>
          </cell>
          <cell r="C257" t="str">
            <v>KA011270</v>
          </cell>
          <cell r="D257" t="str">
            <v>EDUCACION CHANKA</v>
          </cell>
          <cell r="E257" t="str">
            <v>UGEL ANDAHUAYLAS</v>
          </cell>
          <cell r="F257" t="str">
            <v>E.B.R. INICIAL</v>
          </cell>
          <cell r="G257" t="str">
            <v>UGEL-A IEI 277  "NIÑO JESUS DE PRAGA"</v>
          </cell>
          <cell r="H257" t="str">
            <v>826211210614</v>
          </cell>
        </row>
        <row r="258">
          <cell r="B258" t="str">
            <v>1118312211A2</v>
          </cell>
          <cell r="C258" t="str">
            <v>KA011270</v>
          </cell>
          <cell r="D258" t="str">
            <v>EDUCACION CHANKA</v>
          </cell>
          <cell r="E258" t="str">
            <v>UGEL ANDAHUAYLAS</v>
          </cell>
          <cell r="F258" t="str">
            <v>E.B.R. INICIAL</v>
          </cell>
          <cell r="G258" t="str">
            <v>UGEL-A IEI 277  "NIÑO JESUS DE PRAGA"</v>
          </cell>
          <cell r="H258" t="str">
            <v>826231218613</v>
          </cell>
        </row>
        <row r="259">
          <cell r="B259" t="str">
            <v>1118312211A3</v>
          </cell>
          <cell r="C259" t="str">
            <v>KA011270</v>
          </cell>
          <cell r="D259" t="str">
            <v>EDUCACION CHANKA</v>
          </cell>
          <cell r="E259" t="str">
            <v>UGEL ANDAHUAYLAS</v>
          </cell>
          <cell r="F259" t="str">
            <v>E.B.R. INICIAL</v>
          </cell>
          <cell r="G259" t="str">
            <v>UGEL-A IEI 277  "NIÑO JESUS DE PRAGA"</v>
          </cell>
          <cell r="H259" t="str">
            <v>826231218616</v>
          </cell>
        </row>
        <row r="260">
          <cell r="B260" t="str">
            <v>1118312211A4</v>
          </cell>
          <cell r="C260" t="str">
            <v>KA011270</v>
          </cell>
          <cell r="D260" t="str">
            <v>EDUCACION CHANKA</v>
          </cell>
          <cell r="E260" t="str">
            <v>UGEL ANDAHUAYLAS</v>
          </cell>
          <cell r="F260" t="str">
            <v>E.B.R. INICIAL</v>
          </cell>
          <cell r="G260" t="str">
            <v>UGEL-A IEI 277  "NIÑO JESUS DE PRAGA"</v>
          </cell>
          <cell r="H260" t="str">
            <v>826231218617</v>
          </cell>
        </row>
        <row r="261">
          <cell r="B261" t="str">
            <v>1118312211A5</v>
          </cell>
          <cell r="C261" t="str">
            <v>KA011270</v>
          </cell>
          <cell r="D261" t="str">
            <v>EDUCACION CHANKA</v>
          </cell>
          <cell r="E261" t="str">
            <v>UGEL ANDAHUAYLAS</v>
          </cell>
          <cell r="F261" t="str">
            <v>E.B.R. INICIAL</v>
          </cell>
          <cell r="G261" t="str">
            <v>UGEL-A IEI 277  "NIÑO JESUS DE PRAGA"</v>
          </cell>
          <cell r="H261" t="str">
            <v>826211210612</v>
          </cell>
        </row>
        <row r="262">
          <cell r="B262" t="str">
            <v>1118312211A6</v>
          </cell>
          <cell r="C262" t="str">
            <v>KA011270</v>
          </cell>
          <cell r="D262" t="str">
            <v>EDUCACION CHANKA</v>
          </cell>
          <cell r="E262" t="str">
            <v>UGEL ANDAHUAYLAS</v>
          </cell>
          <cell r="F262" t="str">
            <v>E.B.R. INICIAL</v>
          </cell>
          <cell r="G262" t="str">
            <v>UGEL-A IEI 277  "NIÑO JESUS DE PRAGA"</v>
          </cell>
          <cell r="H262" t="str">
            <v>826211210618</v>
          </cell>
        </row>
        <row r="263">
          <cell r="B263" t="str">
            <v>1168312211A3</v>
          </cell>
          <cell r="C263" t="str">
            <v>KA011275</v>
          </cell>
          <cell r="D263" t="str">
            <v>EDUCACION CHANKA</v>
          </cell>
          <cell r="E263" t="str">
            <v>UGEL ANDAHUAYLAS</v>
          </cell>
          <cell r="F263" t="str">
            <v>E.B.R. INICIAL</v>
          </cell>
          <cell r="G263" t="str">
            <v>UGEL-A IEI 277-01 ANCCOPACCCHA</v>
          </cell>
          <cell r="H263" t="str">
            <v>829271211611</v>
          </cell>
        </row>
        <row r="264">
          <cell r="B264" t="str">
            <v>1168312211A2</v>
          </cell>
          <cell r="C264" t="str">
            <v>KA011275</v>
          </cell>
          <cell r="D264" t="str">
            <v>EDUCACION CHANKA</v>
          </cell>
          <cell r="E264" t="str">
            <v>UGEL ANDAHUAYLAS</v>
          </cell>
          <cell r="F264" t="str">
            <v>E.B.R. INICIAL</v>
          </cell>
          <cell r="G264" t="str">
            <v>UGEL-A IEI 277-01 ANCCOPACCCHA</v>
          </cell>
          <cell r="H264" t="str">
            <v>829271211615</v>
          </cell>
        </row>
        <row r="265">
          <cell r="B265" t="str">
            <v>1119312211A2</v>
          </cell>
          <cell r="C265" t="str">
            <v>KA011280</v>
          </cell>
          <cell r="D265" t="str">
            <v>EDUCACION CHANKA</v>
          </cell>
          <cell r="E265" t="str">
            <v>UGEL ANDAHUAYLAS</v>
          </cell>
          <cell r="F265" t="str">
            <v>E.B.R. INICIAL</v>
          </cell>
          <cell r="G265" t="str">
            <v>UGEL-A IEI 277-02 OCCOCHO</v>
          </cell>
          <cell r="H265" t="str">
            <v>826221210612</v>
          </cell>
        </row>
        <row r="266">
          <cell r="B266" t="str">
            <v>1119312211A3</v>
          </cell>
          <cell r="C266" t="str">
            <v>KA011280</v>
          </cell>
          <cell r="D266" t="str">
            <v>EDUCACION CHANKA</v>
          </cell>
          <cell r="E266" t="str">
            <v>UGEL ANDAHUAYLAS</v>
          </cell>
          <cell r="F266" t="str">
            <v>E.B.R. INICIAL</v>
          </cell>
          <cell r="G266" t="str">
            <v>UGEL-A IEI 277-02 OCCOCHO</v>
          </cell>
          <cell r="H266" t="str">
            <v>826221210618</v>
          </cell>
        </row>
        <row r="267">
          <cell r="B267" t="str">
            <v>1119312211A4</v>
          </cell>
          <cell r="C267" t="str">
            <v>KA011280</v>
          </cell>
          <cell r="D267" t="str">
            <v>EDUCACION CHANKA</v>
          </cell>
          <cell r="E267" t="str">
            <v>UGEL ANDAHUAYLAS</v>
          </cell>
          <cell r="F267" t="str">
            <v>E.B.R. INICIAL</v>
          </cell>
          <cell r="G267" t="str">
            <v>UGEL-A IEI 277-02 OCCOCHO</v>
          </cell>
          <cell r="H267" t="str">
            <v>826221210614</v>
          </cell>
        </row>
        <row r="268">
          <cell r="B268" t="str">
            <v>1169312211A2</v>
          </cell>
          <cell r="C268" t="str">
            <v>KA011285</v>
          </cell>
          <cell r="D268" t="str">
            <v>EDUCACION CHANKA</v>
          </cell>
          <cell r="E268" t="str">
            <v>UGEL ANDAHUAYLAS</v>
          </cell>
          <cell r="F268" t="str">
            <v>E.B.R. INICIAL</v>
          </cell>
          <cell r="G268" t="str">
            <v>UGEL-A IEI 277-03 ISCAYHUANCA</v>
          </cell>
          <cell r="H268" t="str">
            <v>829241214610</v>
          </cell>
        </row>
        <row r="269">
          <cell r="B269" t="str">
            <v>1169312211A3</v>
          </cell>
          <cell r="C269" t="str">
            <v>KA011285</v>
          </cell>
          <cell r="D269" t="str">
            <v>EDUCACION CHANKA</v>
          </cell>
          <cell r="E269" t="str">
            <v>UGEL ANDAHUAYLAS</v>
          </cell>
          <cell r="F269" t="str">
            <v>E.B.R. INICIAL</v>
          </cell>
          <cell r="G269" t="str">
            <v>UGEL-A IEI 277-03 ISCAYHUANCA</v>
          </cell>
          <cell r="H269" t="str">
            <v>829241214613</v>
          </cell>
        </row>
        <row r="270">
          <cell r="B270" t="str">
            <v>1110312211A2</v>
          </cell>
          <cell r="C270" t="str">
            <v>KA011290</v>
          </cell>
          <cell r="D270" t="str">
            <v>EDUCACION CHANKA</v>
          </cell>
          <cell r="E270" t="str">
            <v>UGEL ANDAHUAYLAS</v>
          </cell>
          <cell r="F270" t="str">
            <v>E.B.R. INICIAL</v>
          </cell>
          <cell r="G270" t="str">
            <v>UGEL-A IEI 277-04 HUALALACHI</v>
          </cell>
          <cell r="H270" t="str">
            <v>828241213614</v>
          </cell>
        </row>
        <row r="271">
          <cell r="B271" t="str">
            <v>1160312211A3</v>
          </cell>
          <cell r="C271" t="str">
            <v>KA011295</v>
          </cell>
          <cell r="D271" t="str">
            <v>EDUCACION CHANKA</v>
          </cell>
          <cell r="E271" t="str">
            <v>UGEL ANDAHUAYLAS</v>
          </cell>
          <cell r="F271" t="str">
            <v>E.B.R. INICIAL</v>
          </cell>
          <cell r="G271" t="str">
            <v>UGEL-A IEI 277-05 PIA TALAVERA</v>
          </cell>
          <cell r="H271" t="str">
            <v>829251215610</v>
          </cell>
        </row>
        <row r="272">
          <cell r="B272" t="str">
            <v>1160312211A4</v>
          </cell>
          <cell r="C272" t="str">
            <v>KA011295</v>
          </cell>
          <cell r="D272" t="str">
            <v>EDUCACION CHANKA</v>
          </cell>
          <cell r="E272" t="str">
            <v>UGEL ANDAHUAYLAS</v>
          </cell>
          <cell r="F272" t="str">
            <v>E.B.R. INICIAL</v>
          </cell>
          <cell r="G272" t="str">
            <v>UGEL-A IEI 277-05 PIA TALAVERA</v>
          </cell>
          <cell r="H272" t="str">
            <v>829251215613</v>
          </cell>
        </row>
        <row r="273">
          <cell r="B273" t="str">
            <v>1160312211A2</v>
          </cell>
          <cell r="C273" t="str">
            <v>KA011295</v>
          </cell>
          <cell r="D273" t="str">
            <v>EDUCACION CHANKA</v>
          </cell>
          <cell r="E273" t="str">
            <v>UGEL ANDAHUAYLAS</v>
          </cell>
          <cell r="F273" t="str">
            <v>E.B.R. INICIAL</v>
          </cell>
          <cell r="G273" t="str">
            <v>UGEL-A IEI 277-05 PIA TALAVERA</v>
          </cell>
          <cell r="H273" t="str">
            <v>829251215619</v>
          </cell>
        </row>
        <row r="274">
          <cell r="B274" t="str">
            <v>1160312211A5</v>
          </cell>
          <cell r="C274" t="str">
            <v>KA011295</v>
          </cell>
          <cell r="D274" t="str">
            <v>EDUCACION CHANKA</v>
          </cell>
          <cell r="E274" t="str">
            <v>UGEL ANDAHUAYLAS</v>
          </cell>
          <cell r="F274" t="str">
            <v>E.B.R. INICIAL</v>
          </cell>
          <cell r="G274" t="str">
            <v>UGEL-A IEI 277-05 PIA TALAVERA</v>
          </cell>
          <cell r="H274" t="str">
            <v>829251215616</v>
          </cell>
        </row>
        <row r="275">
          <cell r="B275" t="str">
            <v>1111412211A2</v>
          </cell>
          <cell r="C275" t="str">
            <v>KA011300</v>
          </cell>
          <cell r="D275" t="str">
            <v>EDUCACION CHANKA</v>
          </cell>
          <cell r="E275" t="str">
            <v>UGEL ANDAHUAYLAS</v>
          </cell>
          <cell r="F275" t="str">
            <v>E.B.R. INICIAL</v>
          </cell>
          <cell r="G275" t="str">
            <v>UGEL-A IEI 277-06 ARANJUEZ</v>
          </cell>
          <cell r="H275" t="str">
            <v>828201213618</v>
          </cell>
        </row>
        <row r="276">
          <cell r="B276" t="str">
            <v>1111313211A3</v>
          </cell>
          <cell r="C276" t="str">
            <v>KA011300</v>
          </cell>
          <cell r="D276" t="str">
            <v>EDUCACION CHANKA</v>
          </cell>
          <cell r="E276" t="str">
            <v>UGEL ANDAHUAYLAS</v>
          </cell>
          <cell r="F276" t="str">
            <v>E.B.R. INICIAL</v>
          </cell>
          <cell r="G276" t="str">
            <v>UGEL-A IEI 277-06 ARANJUEZ</v>
          </cell>
          <cell r="H276" t="str">
            <v>828271213610</v>
          </cell>
        </row>
        <row r="277">
          <cell r="B277" t="str">
            <v>1161412211A2</v>
          </cell>
          <cell r="C277" t="str">
            <v>KA011305</v>
          </cell>
          <cell r="D277" t="str">
            <v>EDUCACION CHANKA</v>
          </cell>
          <cell r="E277" t="str">
            <v>UGEL ANDAHUAYLAS</v>
          </cell>
          <cell r="F277" t="str">
            <v>E.B.R. INICIAL</v>
          </cell>
          <cell r="G277" t="str">
            <v>UGEL-A IEI 277-07  PULLURI</v>
          </cell>
          <cell r="H277" t="str">
            <v>829211218610</v>
          </cell>
        </row>
        <row r="278">
          <cell r="B278" t="str">
            <v>1161412211A3</v>
          </cell>
          <cell r="C278" t="str">
            <v>KA011305</v>
          </cell>
          <cell r="D278" t="str">
            <v>EDUCACION CHANKA</v>
          </cell>
          <cell r="E278" t="str">
            <v>UGEL ANDAHUAYLAS</v>
          </cell>
          <cell r="F278" t="str">
            <v>E.B.R. INICIAL</v>
          </cell>
          <cell r="G278" t="str">
            <v>UGEL-A IEI 277-07  PULLURI</v>
          </cell>
          <cell r="H278" t="str">
            <v>829211218613</v>
          </cell>
        </row>
        <row r="279">
          <cell r="B279" t="e">
            <v>#N/A</v>
          </cell>
          <cell r="C279" t="str">
            <v>KA011310</v>
          </cell>
          <cell r="D279" t="str">
            <v>EDUCACION CHANKA</v>
          </cell>
          <cell r="E279" t="str">
            <v>UGEL ANDAHUAYLAS</v>
          </cell>
          <cell r="F279" t="str">
            <v>E.B.R. INICIAL</v>
          </cell>
          <cell r="G279" t="str">
            <v>UGEL-A IEI 277-08  "GOTITAS DEL SABER" POCHCCOTA</v>
          </cell>
          <cell r="H279" t="str">
            <v>03V0002N0878</v>
          </cell>
        </row>
        <row r="280">
          <cell r="B280" t="str">
            <v>1112412211A4</v>
          </cell>
          <cell r="C280" t="str">
            <v>KA011310</v>
          </cell>
          <cell r="D280" t="str">
            <v>EDUCACION CHANKA</v>
          </cell>
          <cell r="E280" t="str">
            <v>UGEL ANDAHUAYLAS</v>
          </cell>
          <cell r="F280" t="str">
            <v>E.B.R. INICIAL</v>
          </cell>
          <cell r="G280" t="str">
            <v>UGEL-A IEI 277-08  "GOTITAS DEL SABER" POCHCCOTA</v>
          </cell>
          <cell r="H280" t="str">
            <v>828221214612</v>
          </cell>
        </row>
        <row r="281">
          <cell r="B281" t="str">
            <v>1112412211A2</v>
          </cell>
          <cell r="C281" t="str">
            <v>KA011310</v>
          </cell>
          <cell r="D281" t="str">
            <v>EDUCACION CHANKA</v>
          </cell>
          <cell r="E281" t="str">
            <v>UGEL ANDAHUAYLAS</v>
          </cell>
          <cell r="F281" t="str">
            <v>E.B.R. INICIAL</v>
          </cell>
          <cell r="G281" t="str">
            <v>UGEL-A IEI 277-08  "GOTITAS DEL SABER" POCHCCOTA</v>
          </cell>
          <cell r="H281" t="str">
            <v>828271214616</v>
          </cell>
        </row>
        <row r="282">
          <cell r="B282" t="str">
            <v>1112412211A3</v>
          </cell>
          <cell r="C282" t="str">
            <v>KA011310</v>
          </cell>
          <cell r="D282" t="str">
            <v>EDUCACION CHANKA</v>
          </cell>
          <cell r="E282" t="str">
            <v>UGEL ANDAHUAYLAS</v>
          </cell>
          <cell r="F282" t="str">
            <v>E.B.R. INICIAL</v>
          </cell>
          <cell r="G282" t="str">
            <v>UGEL-A IEI 277-08  "GOTITAS DEL SABER" POCHCCOTA</v>
          </cell>
          <cell r="H282" t="str">
            <v>828271214617</v>
          </cell>
        </row>
        <row r="283">
          <cell r="B283" t="str">
            <v>1112412211A5</v>
          </cell>
          <cell r="C283" t="str">
            <v>KA011310</v>
          </cell>
          <cell r="D283" t="str">
            <v>EDUCACION CHANKA</v>
          </cell>
          <cell r="E283" t="str">
            <v>UGEL ANDAHUAYLAS</v>
          </cell>
          <cell r="F283" t="str">
            <v>E.B.R. INICIAL</v>
          </cell>
          <cell r="G283" t="str">
            <v>UGEL-A IEI 277-08  "GOTITAS DEL SABER" POCHCCOTA</v>
          </cell>
          <cell r="H283" t="str">
            <v>828221214618</v>
          </cell>
        </row>
        <row r="284">
          <cell r="B284" t="str">
            <v>1162412211A2</v>
          </cell>
          <cell r="C284" t="str">
            <v>KA011315</v>
          </cell>
          <cell r="D284" t="str">
            <v>EDUCACION CHANKA</v>
          </cell>
          <cell r="E284" t="str">
            <v>UGEL ANDAHUAYLAS</v>
          </cell>
          <cell r="F284" t="str">
            <v>E.B.R. INICIAL</v>
          </cell>
          <cell r="G284" t="str">
            <v>UGEL-A IEI 277-09 LA MERCED</v>
          </cell>
          <cell r="H284" t="str">
            <v>829281210614</v>
          </cell>
        </row>
        <row r="285">
          <cell r="B285" t="str">
            <v>1113412211A2</v>
          </cell>
          <cell r="C285" t="str">
            <v>KA011320</v>
          </cell>
          <cell r="D285" t="str">
            <v>EDUCACION CHANKA</v>
          </cell>
          <cell r="E285" t="str">
            <v>UGEL ANDAHUAYLAS</v>
          </cell>
          <cell r="F285" t="str">
            <v>E.B.R. INICIAL</v>
          </cell>
          <cell r="G285" t="str">
            <v>UGEL-A IEI 277-10 CCAPACCALLA</v>
          </cell>
          <cell r="H285" t="str">
            <v>826291215611</v>
          </cell>
        </row>
        <row r="286">
          <cell r="B286" t="str">
            <v>1163412211A2</v>
          </cell>
          <cell r="C286" t="str">
            <v>KA011325</v>
          </cell>
          <cell r="D286" t="str">
            <v>EDUCACION CHANKA</v>
          </cell>
          <cell r="E286" t="str">
            <v>UGEL ANDAHUAYLAS</v>
          </cell>
          <cell r="F286" t="str">
            <v>E.B.R. INICIAL</v>
          </cell>
          <cell r="G286" t="str">
            <v>UGEL-A IEI 277-11 PUYHUALLA ALTA</v>
          </cell>
          <cell r="H286" t="str">
            <v>829231210618</v>
          </cell>
        </row>
        <row r="287">
          <cell r="B287" t="str">
            <v>1163412211A3</v>
          </cell>
          <cell r="C287" t="str">
            <v>KA011325</v>
          </cell>
          <cell r="D287" t="str">
            <v>EDUCACION CHANKA</v>
          </cell>
          <cell r="E287" t="str">
            <v>UGEL ANDAHUAYLAS</v>
          </cell>
          <cell r="F287" t="str">
            <v>E.B.R. INICIAL</v>
          </cell>
          <cell r="G287" t="str">
            <v>UGEL-A IEI 277-11 PUYHUALLA ALTA</v>
          </cell>
          <cell r="H287" t="str">
            <v>829231210614</v>
          </cell>
        </row>
        <row r="288">
          <cell r="B288" t="str">
            <v>1114412211A3</v>
          </cell>
          <cell r="C288" t="str">
            <v>KA011330</v>
          </cell>
          <cell r="D288" t="str">
            <v>EDUCACION CHANKA</v>
          </cell>
          <cell r="E288" t="str">
            <v>UGEL ANDAHUAYLAS</v>
          </cell>
          <cell r="F288" t="str">
            <v>E.B.R. INICIAL</v>
          </cell>
          <cell r="G288" t="str">
            <v>UGEL-A IEI 277-12 CCOÑECCPUQUIO</v>
          </cell>
          <cell r="H288" t="str">
            <v>826261219619</v>
          </cell>
        </row>
        <row r="289">
          <cell r="B289" t="str">
            <v>1114412211A4</v>
          </cell>
          <cell r="C289" t="str">
            <v>KA011330</v>
          </cell>
          <cell r="D289" t="str">
            <v>EDUCACION CHANKA</v>
          </cell>
          <cell r="E289" t="str">
            <v>UGEL ANDAHUAYLAS</v>
          </cell>
          <cell r="F289" t="str">
            <v>E.B.R. INICIAL</v>
          </cell>
          <cell r="G289" t="str">
            <v>UGEL-A IEI 277-12 CCOÑECCPUQUIO</v>
          </cell>
          <cell r="H289" t="str">
            <v>826261219610</v>
          </cell>
        </row>
        <row r="290">
          <cell r="B290" t="str">
            <v>1114412211A2</v>
          </cell>
          <cell r="C290" t="str">
            <v>KA011330</v>
          </cell>
          <cell r="D290" t="str">
            <v>EDUCACION CHANKA</v>
          </cell>
          <cell r="E290" t="str">
            <v>UGEL ANDAHUAYLAS</v>
          </cell>
          <cell r="F290" t="str">
            <v>E.B.R. INICIAL</v>
          </cell>
          <cell r="G290" t="str">
            <v>UGEL-A IEI 277-12 CCOÑECCPUQUIO</v>
          </cell>
          <cell r="H290" t="str">
            <v>826261219611</v>
          </cell>
        </row>
        <row r="291">
          <cell r="B291" t="str">
            <v>1114412211A5</v>
          </cell>
          <cell r="C291" t="str">
            <v>KA011330</v>
          </cell>
          <cell r="D291" t="str">
            <v>EDUCACION CHANKA</v>
          </cell>
          <cell r="E291" t="str">
            <v>UGEL ANDAHUAYLAS</v>
          </cell>
          <cell r="F291" t="str">
            <v>E.B.R. INICIAL</v>
          </cell>
          <cell r="G291" t="str">
            <v>UGEL-A IEI 277-12 CCOÑECCPUQUIO</v>
          </cell>
          <cell r="H291" t="str">
            <v>826261219613</v>
          </cell>
        </row>
        <row r="292">
          <cell r="B292" t="str">
            <v>1164412211A2</v>
          </cell>
          <cell r="C292" t="str">
            <v>KA011335</v>
          </cell>
          <cell r="D292" t="str">
            <v>EDUCACION CHANKA</v>
          </cell>
          <cell r="E292" t="str">
            <v>UGEL ANDAHUAYLAS</v>
          </cell>
          <cell r="F292" t="str">
            <v>E.B.R. INICIAL</v>
          </cell>
          <cell r="G292" t="str">
            <v>UGEL-A IEI 277-13 MOLLEPATA</v>
          </cell>
          <cell r="H292" t="str">
            <v>829271217611</v>
          </cell>
        </row>
        <row r="293">
          <cell r="B293" t="str">
            <v>1115412211A2</v>
          </cell>
          <cell r="C293" t="str">
            <v>KA011340</v>
          </cell>
          <cell r="D293" t="str">
            <v>EDUCACION CHANKA</v>
          </cell>
          <cell r="E293" t="str">
            <v>UGEL ANDAHUAYLAS</v>
          </cell>
          <cell r="F293" t="str">
            <v>E.B.R. INICIAL</v>
          </cell>
          <cell r="G293" t="str">
            <v>UGEL-A IEI 277-14 V. FATIMA ANDAHUAYLAS</v>
          </cell>
          <cell r="H293" t="str">
            <v>826281216612</v>
          </cell>
        </row>
        <row r="294">
          <cell r="B294" t="e">
            <v>#N/A</v>
          </cell>
          <cell r="C294" t="str">
            <v>KA011345</v>
          </cell>
          <cell r="D294" t="str">
            <v>EDUCACION CHANKA</v>
          </cell>
          <cell r="E294" t="str">
            <v>UGEL ANDAHUAYLAS</v>
          </cell>
          <cell r="F294" t="str">
            <v>E.B.R. INICIAL</v>
          </cell>
          <cell r="G294" t="str">
            <v>UGEL-A IEI 277-15 CCANTUPATA</v>
          </cell>
          <cell r="H294" t="str">
            <v>03V0002N0672</v>
          </cell>
        </row>
        <row r="295">
          <cell r="B295" t="str">
            <v>1165412211A2</v>
          </cell>
          <cell r="C295" t="str">
            <v>KA011345</v>
          </cell>
          <cell r="D295" t="str">
            <v>EDUCACION CHANKA</v>
          </cell>
          <cell r="E295" t="str">
            <v>UGEL ANDAHUAYLAS</v>
          </cell>
          <cell r="F295" t="str">
            <v>E.B.R. INICIAL</v>
          </cell>
          <cell r="G295" t="str">
            <v>UGEL-A IEI 277-15 CCANTUPATA</v>
          </cell>
          <cell r="H295" t="str">
            <v>829211213618</v>
          </cell>
        </row>
        <row r="296">
          <cell r="B296" t="str">
            <v>1116412211A3</v>
          </cell>
          <cell r="C296" t="str">
            <v>KA011350</v>
          </cell>
          <cell r="D296" t="str">
            <v>EDUCACION CHANKA</v>
          </cell>
          <cell r="E296" t="str">
            <v>UGEL ANDAHUAYLAS</v>
          </cell>
          <cell r="F296" t="str">
            <v>E.B.R. INICIAL</v>
          </cell>
          <cell r="G296" t="str">
            <v>UGEL-A IEI 277-17 CCOLLCCA</v>
          </cell>
          <cell r="H296" t="str">
            <v>826211218612</v>
          </cell>
        </row>
        <row r="297">
          <cell r="B297" t="str">
            <v>1166412211A3</v>
          </cell>
          <cell r="C297" t="str">
            <v>KA011355</v>
          </cell>
          <cell r="D297" t="str">
            <v>EDUCACION CHANKA</v>
          </cell>
          <cell r="E297" t="str">
            <v>UGEL ANDAHUAYLAS</v>
          </cell>
          <cell r="F297" t="str">
            <v>E.B.R. INICIAL</v>
          </cell>
          <cell r="G297" t="str">
            <v>UGEL-A IEI 277-19 PISCOBAMBA</v>
          </cell>
          <cell r="H297" t="str">
            <v>829221213619</v>
          </cell>
        </row>
        <row r="298">
          <cell r="B298" t="str">
            <v>1117412211A3</v>
          </cell>
          <cell r="C298" t="str">
            <v>KA011360</v>
          </cell>
          <cell r="D298" t="str">
            <v>EDUCACION CHANKA</v>
          </cell>
          <cell r="E298" t="str">
            <v>UGEL ANDAHUAYLAS</v>
          </cell>
          <cell r="F298" t="str">
            <v>E.B.R. INICIAL</v>
          </cell>
          <cell r="G298" t="str">
            <v>UGEL-A IEI 277-18 SANTA ELENA</v>
          </cell>
          <cell r="H298" t="str">
            <v>826271218612</v>
          </cell>
        </row>
        <row r="299">
          <cell r="B299" t="str">
            <v>1117412211A2</v>
          </cell>
          <cell r="C299" t="str">
            <v>KA011360</v>
          </cell>
          <cell r="D299" t="str">
            <v>EDUCACION CHANKA</v>
          </cell>
          <cell r="E299" t="str">
            <v>UGEL ANDAHUAYLAS</v>
          </cell>
          <cell r="F299" t="str">
            <v>E.B.R. INICIAL</v>
          </cell>
          <cell r="G299" t="str">
            <v>UGEL-A IEI 277-18 SANTA ELENA</v>
          </cell>
          <cell r="H299" t="str">
            <v>826291218617</v>
          </cell>
        </row>
        <row r="300">
          <cell r="B300" t="e">
            <v>#N/A</v>
          </cell>
          <cell r="C300" t="str">
            <v>KA011365</v>
          </cell>
          <cell r="D300" t="str">
            <v>EDUCACION CHANKA</v>
          </cell>
          <cell r="E300" t="str">
            <v>UGEL ANDAHUAYLAS</v>
          </cell>
          <cell r="F300" t="str">
            <v>E.B.R. INICIAL</v>
          </cell>
          <cell r="G300" t="str">
            <v>UGEL-A IEI 277-16 CUPISA</v>
          </cell>
          <cell r="H300" t="str">
            <v>03V0002N0884</v>
          </cell>
        </row>
        <row r="301">
          <cell r="B301" t="str">
            <v>1167412211A3</v>
          </cell>
          <cell r="C301" t="str">
            <v>KA011365</v>
          </cell>
          <cell r="D301" t="str">
            <v>EDUCACION CHANKA</v>
          </cell>
          <cell r="E301" t="str">
            <v>UGEL ANDAHUAYLAS</v>
          </cell>
          <cell r="F301" t="str">
            <v>E.B.R. INICIAL</v>
          </cell>
          <cell r="G301" t="str">
            <v>UGEL-A IEI 277-16 CUPISA</v>
          </cell>
          <cell r="H301" t="str">
            <v>829241211610</v>
          </cell>
        </row>
        <row r="302">
          <cell r="B302" t="str">
            <v>1167412211A2</v>
          </cell>
          <cell r="C302" t="str">
            <v>KA011365</v>
          </cell>
          <cell r="D302" t="str">
            <v>EDUCACION CHANKA</v>
          </cell>
          <cell r="E302" t="str">
            <v>UGEL ANDAHUAYLAS</v>
          </cell>
          <cell r="F302" t="str">
            <v>E.B.R. INICIAL</v>
          </cell>
          <cell r="G302" t="str">
            <v>UGEL-A IEI 277-16 CUPISA</v>
          </cell>
          <cell r="H302" t="str">
            <v>829241211619</v>
          </cell>
        </row>
        <row r="303">
          <cell r="B303" t="str">
            <v>1167412211A4</v>
          </cell>
          <cell r="C303" t="str">
            <v>KA011365</v>
          </cell>
          <cell r="D303" t="str">
            <v>EDUCACION CHANKA</v>
          </cell>
          <cell r="E303" t="str">
            <v>UGEL ANDAHUAYLAS</v>
          </cell>
          <cell r="F303" t="str">
            <v>E.B.R. INICIAL</v>
          </cell>
          <cell r="G303" t="str">
            <v>UGEL-A IEI 277-16 CUPISA</v>
          </cell>
          <cell r="H303" t="str">
            <v>829241211613</v>
          </cell>
        </row>
        <row r="304">
          <cell r="B304" t="str">
            <v>1118412211A3</v>
          </cell>
          <cell r="C304" t="str">
            <v>KA011370</v>
          </cell>
          <cell r="D304" t="str">
            <v>EDUCACION CHANKA</v>
          </cell>
          <cell r="E304" t="str">
            <v>UGEL ANDAHUAYLAS</v>
          </cell>
          <cell r="F304" t="str">
            <v>E.B.R. INICIAL</v>
          </cell>
          <cell r="G304" t="str">
            <v>UGEL-A IEI 277-24 CCACCE</v>
          </cell>
          <cell r="H304" t="str">
            <v>826211210616</v>
          </cell>
        </row>
        <row r="305">
          <cell r="B305" t="str">
            <v>1100012211A4</v>
          </cell>
          <cell r="C305" t="str">
            <v>KA011999</v>
          </cell>
          <cell r="D305" t="str">
            <v>EDUCACION CHANKA</v>
          </cell>
          <cell r="E305" t="str">
            <v>UGEL ANDAHUAYLAS</v>
          </cell>
          <cell r="F305" t="str">
            <v>E.B.R. INICIAL</v>
          </cell>
          <cell r="G305" t="str">
            <v>UGEL-A IEI 277-23 NATIVIDAD</v>
          </cell>
          <cell r="H305" t="str">
            <v>828261217611</v>
          </cell>
        </row>
        <row r="306">
          <cell r="B306" t="str">
            <v>1100012211A3</v>
          </cell>
          <cell r="C306" t="str">
            <v>KA011999</v>
          </cell>
          <cell r="D306" t="str">
            <v>EDUCACION CHANKA</v>
          </cell>
          <cell r="E306" t="str">
            <v>UGEL ANDAHUAYLAS</v>
          </cell>
          <cell r="F306" t="str">
            <v>E.B.R. INICIAL</v>
          </cell>
          <cell r="G306" t="str">
            <v>UGEL-A IEI 277-23 NATIVIDAD</v>
          </cell>
          <cell r="H306" t="str">
            <v>828261217615</v>
          </cell>
        </row>
        <row r="307">
          <cell r="B307" t="str">
            <v>1162112813A4</v>
          </cell>
          <cell r="C307" t="str">
            <v>KA271015</v>
          </cell>
          <cell r="D307" t="str">
            <v>EDUCACION CHANKA</v>
          </cell>
          <cell r="E307" t="str">
            <v>UGEL ANDAHUAYLAS</v>
          </cell>
          <cell r="F307" t="str">
            <v>E.B.R. INICIAL</v>
          </cell>
          <cell r="G307" t="str">
            <v>UGEL-A IEI 074 KISHUARA</v>
          </cell>
          <cell r="H307" t="str">
            <v>829281218615</v>
          </cell>
        </row>
        <row r="308">
          <cell r="B308" t="str">
            <v>1162112813A2</v>
          </cell>
          <cell r="C308" t="str">
            <v>KA271015</v>
          </cell>
          <cell r="D308" t="str">
            <v>EDUCACION CHANKA</v>
          </cell>
          <cell r="E308" t="str">
            <v>UGEL ANDAHUAYLAS</v>
          </cell>
          <cell r="F308" t="str">
            <v>E.B.R. INICIAL</v>
          </cell>
          <cell r="G308" t="str">
            <v>UGEL-A IEI 074 KISHUARA</v>
          </cell>
          <cell r="H308" t="str">
            <v>829281218618</v>
          </cell>
        </row>
        <row r="309">
          <cell r="B309" t="str">
            <v>1162112813A5</v>
          </cell>
          <cell r="C309" t="str">
            <v>KA271015</v>
          </cell>
          <cell r="D309" t="str">
            <v>EDUCACION CHANKA</v>
          </cell>
          <cell r="E309" t="str">
            <v>UGEL ANDAHUAYLAS</v>
          </cell>
          <cell r="F309" t="str">
            <v>E.B.R. INICIAL</v>
          </cell>
          <cell r="G309" t="str">
            <v>UGEL-A IEI 074 KISHUARA</v>
          </cell>
          <cell r="H309" t="str">
            <v>829281218611</v>
          </cell>
        </row>
        <row r="310">
          <cell r="B310" t="str">
            <v>1169112813A2</v>
          </cell>
          <cell r="C310" t="str">
            <v>KA271085</v>
          </cell>
          <cell r="D310" t="str">
            <v>EDUCACION CHANKA</v>
          </cell>
          <cell r="E310" t="str">
            <v>UGEL ANDAHUAYLAS</v>
          </cell>
          <cell r="F310" t="str">
            <v>E.B.R. INICIAL</v>
          </cell>
          <cell r="G310" t="str">
            <v>UGEL-A IEI 200 LARAMARU</v>
          </cell>
          <cell r="H310" t="str">
            <v>829201211614</v>
          </cell>
        </row>
        <row r="311">
          <cell r="B311" t="str">
            <v>1111512211A2</v>
          </cell>
          <cell r="C311" t="str">
            <v>KA011400</v>
          </cell>
          <cell r="D311" t="str">
            <v>EDUCACION CHANKA</v>
          </cell>
          <cell r="E311" t="str">
            <v>UGEL ANDAHUAYLAS</v>
          </cell>
          <cell r="F311" t="str">
            <v>E.B.R. INICIAL</v>
          </cell>
          <cell r="G311" t="str">
            <v>UGEL-A IEI 277-25 COTAHUACHO BAJO</v>
          </cell>
          <cell r="H311" t="str">
            <v>828201213617</v>
          </cell>
        </row>
        <row r="312">
          <cell r="B312" t="str">
            <v>1114512211A2</v>
          </cell>
          <cell r="C312" t="str">
            <v>KA011430</v>
          </cell>
          <cell r="D312" t="str">
            <v>EDUCACION CHANKA</v>
          </cell>
          <cell r="E312" t="str">
            <v>UGEL ANDAHUAYLAS</v>
          </cell>
          <cell r="F312" t="str">
            <v>E.B.R. INICIAL</v>
          </cell>
          <cell r="G312" t="str">
            <v>UGEL-A IEI 277-32 SAN CARLOS</v>
          </cell>
          <cell r="H312" t="str">
            <v>826291219615</v>
          </cell>
        </row>
        <row r="313">
          <cell r="B313" t="str">
            <v>1166112211A5</v>
          </cell>
          <cell r="C313" t="str">
            <v>KA011430</v>
          </cell>
          <cell r="D313" t="str">
            <v>EDUCACION CHANKA</v>
          </cell>
          <cell r="E313" t="str">
            <v>UGEL ANDAHUAYLAS</v>
          </cell>
          <cell r="F313" t="str">
            <v>E.B.R. INICIAL</v>
          </cell>
          <cell r="G313" t="str">
            <v>UGEL-A IEI 277-32 SAN CARLOS</v>
          </cell>
          <cell r="H313" t="str">
            <v>829211213617</v>
          </cell>
        </row>
        <row r="314">
          <cell r="B314" t="str">
            <v>1164512211A3</v>
          </cell>
          <cell r="C314" t="str">
            <v>KA011435</v>
          </cell>
          <cell r="D314" t="str">
            <v>EDUCACION CHANKA</v>
          </cell>
          <cell r="E314" t="str">
            <v>UGEL ANDAHUAYLAS</v>
          </cell>
          <cell r="F314" t="str">
            <v>E.B.R. INICIAL</v>
          </cell>
          <cell r="G314" t="str">
            <v>UGEL-A IEI 277-33 CHOCCECANCHA</v>
          </cell>
          <cell r="H314" t="str">
            <v>829271217610</v>
          </cell>
        </row>
        <row r="315">
          <cell r="B315" t="str">
            <v>1164512211A2</v>
          </cell>
          <cell r="C315" t="str">
            <v>KA011435</v>
          </cell>
          <cell r="D315" t="str">
            <v>EDUCACION CHANKA</v>
          </cell>
          <cell r="E315" t="str">
            <v>UGEL ANDAHUAYLAS</v>
          </cell>
          <cell r="F315" t="str">
            <v>E.B.R. INICIAL</v>
          </cell>
          <cell r="G315" t="str">
            <v>UGEL-A IEI 277-33 CHOCCECANCHA</v>
          </cell>
          <cell r="H315" t="str">
            <v>829271217619</v>
          </cell>
        </row>
        <row r="316">
          <cell r="B316" t="e">
            <v>#N/A</v>
          </cell>
          <cell r="C316" t="str">
            <v>KA011440</v>
          </cell>
          <cell r="D316" t="str">
            <v>EDUCACION CHANKA</v>
          </cell>
          <cell r="E316" t="str">
            <v>UGEL ANDAHUAYLAS</v>
          </cell>
          <cell r="F316" t="str">
            <v>E.B.R. INICIAL</v>
          </cell>
          <cell r="G316" t="str">
            <v>UGEL-A IEI 277-34 CHULLCUISA</v>
          </cell>
          <cell r="H316" t="str">
            <v>03V0002N0885</v>
          </cell>
        </row>
        <row r="317">
          <cell r="B317" t="str">
            <v>1115512211A2</v>
          </cell>
          <cell r="C317" t="str">
            <v>KA011440</v>
          </cell>
          <cell r="D317" t="str">
            <v>EDUCACION CHANKA</v>
          </cell>
          <cell r="E317" t="str">
            <v>UGEL ANDAHUAYLAS</v>
          </cell>
          <cell r="F317" t="str">
            <v>E.B.R. INICIAL</v>
          </cell>
          <cell r="G317" t="str">
            <v>UGEL-A IEI 277-34 CHULLCUISA</v>
          </cell>
          <cell r="H317" t="str">
            <v>826281216615</v>
          </cell>
        </row>
        <row r="318">
          <cell r="B318" t="str">
            <v>1165512211A3</v>
          </cell>
          <cell r="C318" t="str">
            <v>KA011445</v>
          </cell>
          <cell r="D318" t="str">
            <v>EDUCACION CHANKA</v>
          </cell>
          <cell r="E318" t="str">
            <v>UGEL ANDAHUAYLAS</v>
          </cell>
          <cell r="F318" t="str">
            <v>E.B.R. INICIAL</v>
          </cell>
          <cell r="G318" t="str">
            <v>UGEL-A IEI 277-37 CAVIRA</v>
          </cell>
          <cell r="H318" t="str">
            <v>829211213611</v>
          </cell>
        </row>
        <row r="319">
          <cell r="B319" t="str">
            <v>1165512211A2</v>
          </cell>
          <cell r="C319" t="str">
            <v>KA011445</v>
          </cell>
          <cell r="D319" t="str">
            <v>EDUCACION CHANKA</v>
          </cell>
          <cell r="E319" t="str">
            <v>UGEL ANDAHUAYLAS</v>
          </cell>
          <cell r="F319" t="str">
            <v>E.B.R. INICIAL</v>
          </cell>
          <cell r="G319" t="str">
            <v>UGEL-A IEI 277-37 CAVIRA</v>
          </cell>
          <cell r="H319" t="str">
            <v>829211213615</v>
          </cell>
        </row>
        <row r="320">
          <cell r="B320" t="str">
            <v>1163512211A4</v>
          </cell>
          <cell r="C320" t="str">
            <v>KA011425</v>
          </cell>
          <cell r="D320" t="str">
            <v>EDUCACION CHANKA</v>
          </cell>
          <cell r="E320" t="str">
            <v>UGEL ANDAHUAYLAS</v>
          </cell>
          <cell r="F320" t="str">
            <v>E.B.R. INICIAL</v>
          </cell>
          <cell r="G320" t="str">
            <v>UGEL-A IEI 277-31 GREMAR</v>
          </cell>
          <cell r="H320" t="str">
            <v>829231210619</v>
          </cell>
        </row>
        <row r="321">
          <cell r="B321" t="str">
            <v>1163512211A5</v>
          </cell>
          <cell r="C321" t="str">
            <v>KA011425</v>
          </cell>
          <cell r="D321" t="str">
            <v>EDUCACION CHANKA</v>
          </cell>
          <cell r="E321" t="str">
            <v>UGEL ANDAHUAYLAS</v>
          </cell>
          <cell r="F321" t="str">
            <v>E.B.R. INICIAL</v>
          </cell>
          <cell r="G321" t="str">
            <v>UGEL-A IEI 277-31 GREMAR</v>
          </cell>
          <cell r="H321" t="str">
            <v>829231210610</v>
          </cell>
        </row>
        <row r="322">
          <cell r="B322" t="str">
            <v>1117512211A2</v>
          </cell>
          <cell r="C322" t="str">
            <v>KA011460</v>
          </cell>
          <cell r="D322" t="str">
            <v>EDUCACION CHANKA</v>
          </cell>
          <cell r="E322" t="str">
            <v>UGEL ANDAHUAYLAS</v>
          </cell>
          <cell r="F322" t="str">
            <v>E.B.R. INICIAL</v>
          </cell>
          <cell r="G322" t="str">
            <v>UGEL-A IEI 277-40 PAMPAMARCA</v>
          </cell>
          <cell r="H322" t="str">
            <v>826271218614</v>
          </cell>
        </row>
        <row r="323">
          <cell r="B323" t="str">
            <v>1117512211A3</v>
          </cell>
          <cell r="C323" t="str">
            <v>KA011460</v>
          </cell>
          <cell r="D323" t="str">
            <v>EDUCACION CHANKA</v>
          </cell>
          <cell r="E323" t="str">
            <v>UGEL ANDAHUAYLAS</v>
          </cell>
          <cell r="F323" t="str">
            <v>E.B.R. INICIAL</v>
          </cell>
          <cell r="G323" t="str">
            <v>UGEL-A IEI 277-40 PAMPAMARCA</v>
          </cell>
          <cell r="H323" t="str">
            <v>826271218615</v>
          </cell>
        </row>
        <row r="324">
          <cell r="B324" t="str">
            <v>1161512211A2</v>
          </cell>
          <cell r="C324" t="str">
            <v>KA011405</v>
          </cell>
          <cell r="D324" t="str">
            <v>EDUCACION CHANKA</v>
          </cell>
          <cell r="E324" t="str">
            <v>UGEL ANDAHUAYLAS</v>
          </cell>
          <cell r="F324" t="str">
            <v>E.B.R. INICIAL</v>
          </cell>
          <cell r="G324" t="str">
            <v>UGEL-A IEI 277-27  "VIRGEN DE LAS MERCEDES" - CCAPCCA</v>
          </cell>
          <cell r="H324" t="str">
            <v>829241218615</v>
          </cell>
        </row>
        <row r="325">
          <cell r="B325" t="str">
            <v>1112512211A2</v>
          </cell>
          <cell r="C325" t="str">
            <v>KA011410</v>
          </cell>
          <cell r="D325" t="str">
            <v>EDUCACION CHANKA</v>
          </cell>
          <cell r="E325" t="str">
            <v>UGEL ANDAHUAYLAS</v>
          </cell>
          <cell r="F325" t="str">
            <v>E.B.R. INICIAL</v>
          </cell>
          <cell r="G325" t="str">
            <v>UGEL-A IEI 277-28 CHULLISANA</v>
          </cell>
          <cell r="H325" t="str">
            <v>828251214612</v>
          </cell>
        </row>
        <row r="326">
          <cell r="B326" t="str">
            <v>1112512211A3</v>
          </cell>
          <cell r="C326" t="str">
            <v>KA011410</v>
          </cell>
          <cell r="D326" t="str">
            <v>EDUCACION CHANKA</v>
          </cell>
          <cell r="E326" t="str">
            <v>UGEL ANDAHUAYLAS</v>
          </cell>
          <cell r="F326" t="str">
            <v>E.B.R. INICIAL</v>
          </cell>
          <cell r="G326" t="str">
            <v>UGEL-A IEI 277-28 CHULLISANA</v>
          </cell>
          <cell r="H326" t="str">
            <v>828251214618</v>
          </cell>
        </row>
        <row r="327">
          <cell r="B327" t="str">
            <v>1162512211A2</v>
          </cell>
          <cell r="C327" t="str">
            <v>KA011415</v>
          </cell>
          <cell r="D327" t="str">
            <v>EDUCACION CHANKA</v>
          </cell>
          <cell r="E327" t="str">
            <v>UGEL ANDAHUAYLAS</v>
          </cell>
          <cell r="F327" t="str">
            <v>E.B.R. INICIAL</v>
          </cell>
          <cell r="G327" t="str">
            <v>UGEL-A IEI 277-29 SAN JUAN DE CULA</v>
          </cell>
          <cell r="H327" t="str">
            <v>829281210616</v>
          </cell>
        </row>
        <row r="328">
          <cell r="B328" t="str">
            <v>1162512211A3</v>
          </cell>
          <cell r="C328" t="str">
            <v>KA011415</v>
          </cell>
          <cell r="D328" t="str">
            <v>EDUCACION CHANKA</v>
          </cell>
          <cell r="E328" t="str">
            <v>UGEL ANDAHUAYLAS</v>
          </cell>
          <cell r="F328" t="str">
            <v>E.B.R. INICIAL</v>
          </cell>
          <cell r="G328" t="str">
            <v>UGEL-A IEI 277-29 SAN JUAN DE CULA</v>
          </cell>
          <cell r="H328" t="str">
            <v>829281210617</v>
          </cell>
        </row>
        <row r="329">
          <cell r="B329" t="str">
            <v>1113512211A2</v>
          </cell>
          <cell r="C329" t="str">
            <v>KA011420</v>
          </cell>
          <cell r="D329" t="str">
            <v>EDUCACION CHANKA</v>
          </cell>
          <cell r="E329" t="str">
            <v>UGEL ANDAHUAYLAS</v>
          </cell>
          <cell r="F329" t="str">
            <v>E.B.R. INICIAL</v>
          </cell>
          <cell r="G329" t="str">
            <v>UGEL-A IEI 277-30 SAN JUAN BAUTISTA</v>
          </cell>
          <cell r="H329" t="str">
            <v>826291215610</v>
          </cell>
        </row>
        <row r="330">
          <cell r="B330" t="str">
            <v>1113512211A3</v>
          </cell>
          <cell r="C330" t="str">
            <v>KA011420</v>
          </cell>
          <cell r="D330" t="str">
            <v>EDUCACION CHANKA</v>
          </cell>
          <cell r="E330" t="str">
            <v>UGEL ANDAHUAYLAS</v>
          </cell>
          <cell r="F330" t="str">
            <v>E.B.R. INICIAL</v>
          </cell>
          <cell r="G330" t="str">
            <v>UGEL-A IEI 277-30 SAN JUAN BAUTISTA</v>
          </cell>
          <cell r="H330" t="str">
            <v>826291215613</v>
          </cell>
        </row>
        <row r="331">
          <cell r="B331" t="str">
            <v>1167512211A2</v>
          </cell>
          <cell r="C331" t="str">
            <v>KA011465</v>
          </cell>
          <cell r="D331" t="str">
            <v>EDUCACION CHANKA</v>
          </cell>
          <cell r="E331" t="str">
            <v>UGEL ANDAHUAYLAS</v>
          </cell>
          <cell r="F331" t="str">
            <v>E.B.R. INICIAL</v>
          </cell>
          <cell r="G331" t="str">
            <v>UGEL-A IEI 277-41 LOS ANGELES</v>
          </cell>
          <cell r="H331" t="str">
            <v>829241211616</v>
          </cell>
        </row>
        <row r="332">
          <cell r="B332" t="str">
            <v>1165212211A3</v>
          </cell>
          <cell r="C332" t="str">
            <v>KA011475</v>
          </cell>
          <cell r="D332" t="str">
            <v>EDUCACION CHANKA</v>
          </cell>
          <cell r="E332" t="str">
            <v>UGEL ANDAHUAYLAS</v>
          </cell>
          <cell r="F332" t="str">
            <v>E.B.R. INICIAL</v>
          </cell>
          <cell r="G332" t="str">
            <v>UGEL-A IEI 277-21 TALAVERA</v>
          </cell>
          <cell r="H332" t="str">
            <v>829201217617</v>
          </cell>
        </row>
        <row r="333">
          <cell r="B333" t="str">
            <v>1168512211A2</v>
          </cell>
          <cell r="C333" t="str">
            <v>KA011475</v>
          </cell>
          <cell r="D333" t="str">
            <v>EDUCACION CHANKA</v>
          </cell>
          <cell r="E333" t="str">
            <v>UGEL ANDAHUAYLAS</v>
          </cell>
          <cell r="F333" t="str">
            <v>E.B.R. INICIAL</v>
          </cell>
          <cell r="G333" t="str">
            <v>UGEL-A IEI 277-21 TALAVERA</v>
          </cell>
          <cell r="H333" t="str">
            <v>829221211613</v>
          </cell>
        </row>
        <row r="334">
          <cell r="B334" t="str">
            <v>1168412211A3</v>
          </cell>
          <cell r="C334" t="str">
            <v>KA011375</v>
          </cell>
          <cell r="D334" t="str">
            <v>EDUCACION CHANKA</v>
          </cell>
          <cell r="E334" t="str">
            <v>UGEL ANDAHUAYLAS</v>
          </cell>
          <cell r="F334" t="str">
            <v>E.B.R. INICIAL</v>
          </cell>
          <cell r="G334" t="str">
            <v>UGEL-A IEI 277-20 - ESCUELA CONCERTADA</v>
          </cell>
          <cell r="H334" t="str">
            <v>829221211611</v>
          </cell>
        </row>
        <row r="335">
          <cell r="B335" t="str">
            <v>1168412211A2</v>
          </cell>
          <cell r="C335" t="str">
            <v>KA011375</v>
          </cell>
          <cell r="D335" t="str">
            <v>EDUCACION CHANKA</v>
          </cell>
          <cell r="E335" t="str">
            <v>UGEL ANDAHUAYLAS</v>
          </cell>
          <cell r="F335" t="str">
            <v>E.B.R. INICIAL</v>
          </cell>
          <cell r="G335" t="str">
            <v>UGEL-A IEI 277-20 - ESCUELA CONCERTADA</v>
          </cell>
          <cell r="H335" t="str">
            <v>829221211615</v>
          </cell>
        </row>
        <row r="336">
          <cell r="B336" t="str">
            <v>1168412211A4</v>
          </cell>
          <cell r="C336" t="str">
            <v>KA011375</v>
          </cell>
          <cell r="D336" t="str">
            <v>EDUCACION CHANKA</v>
          </cell>
          <cell r="E336" t="str">
            <v>UGEL ANDAHUAYLAS</v>
          </cell>
          <cell r="F336" t="str">
            <v>E.B.R. INICIAL</v>
          </cell>
          <cell r="G336" t="str">
            <v>UGEL-A IEI 277-20 - ESCUELA CONCERTADA</v>
          </cell>
          <cell r="H336" t="str">
            <v>829221211619</v>
          </cell>
        </row>
        <row r="337">
          <cell r="B337" t="str">
            <v>1168412211A5</v>
          </cell>
          <cell r="C337" t="str">
            <v>KA011375</v>
          </cell>
          <cell r="D337" t="str">
            <v>EDUCACION CHANKA</v>
          </cell>
          <cell r="E337" t="str">
            <v>UGEL ANDAHUAYLAS</v>
          </cell>
          <cell r="F337" t="str">
            <v>E.B.R. INICIAL</v>
          </cell>
          <cell r="G337" t="str">
            <v>UGEL-A IEI 277-20 - ESCUELA CONCERTADA</v>
          </cell>
          <cell r="H337" t="str">
            <v>829221211610</v>
          </cell>
        </row>
        <row r="338">
          <cell r="B338" t="str">
            <v>1162212211A2</v>
          </cell>
          <cell r="C338" t="str">
            <v>KA011115</v>
          </cell>
          <cell r="D338" t="str">
            <v>EDUCACION CHANKA</v>
          </cell>
          <cell r="E338" t="str">
            <v>UGEL ANDAHUAYLAS</v>
          </cell>
          <cell r="F338" t="str">
            <v>E.B.R. INICIAL</v>
          </cell>
          <cell r="G338" t="str">
            <v>UGEL-A IEI 238 MAUCALLACCTA</v>
          </cell>
          <cell r="H338" t="str">
            <v>829231218613</v>
          </cell>
        </row>
        <row r="339">
          <cell r="B339" t="str">
            <v>1162212211A3</v>
          </cell>
          <cell r="C339" t="str">
            <v>KA011115</v>
          </cell>
          <cell r="D339" t="str">
            <v>EDUCACION CHANKA</v>
          </cell>
          <cell r="E339" t="str">
            <v>UGEL ANDAHUAYLAS</v>
          </cell>
          <cell r="F339" t="str">
            <v>E.B.R. INICIAL</v>
          </cell>
          <cell r="G339" t="str">
            <v>UGEL-A IEI 238 MAUCALLACCTA</v>
          </cell>
          <cell r="H339" t="str">
            <v>829231218616</v>
          </cell>
        </row>
        <row r="340">
          <cell r="B340" t="str">
            <v>1162212211A4</v>
          </cell>
          <cell r="C340" t="str">
            <v>KA011115</v>
          </cell>
          <cell r="D340" t="str">
            <v>EDUCACION CHANKA</v>
          </cell>
          <cell r="E340" t="str">
            <v>UGEL ANDAHUAYLAS</v>
          </cell>
          <cell r="F340" t="str">
            <v>E.B.R. INICIAL</v>
          </cell>
          <cell r="G340" t="str">
            <v>UGEL-A IEI 238 MAUCALLACCTA</v>
          </cell>
          <cell r="H340" t="str">
            <v>829231218617</v>
          </cell>
        </row>
        <row r="341">
          <cell r="B341" t="str">
            <v>1162212211A5</v>
          </cell>
          <cell r="C341" t="str">
            <v>KA011115</v>
          </cell>
          <cell r="D341" t="str">
            <v>EDUCACION CHANKA</v>
          </cell>
          <cell r="E341" t="str">
            <v>UGEL ANDAHUAYLAS</v>
          </cell>
          <cell r="F341" t="str">
            <v>E.B.R. INICIAL</v>
          </cell>
          <cell r="G341" t="str">
            <v>UGEL-A IEI 238 MAUCALLACCTA</v>
          </cell>
          <cell r="H341" t="str">
            <v>829211210612</v>
          </cell>
        </row>
        <row r="342">
          <cell r="B342" t="e">
            <v>#N/A</v>
          </cell>
          <cell r="C342" t="str">
            <v>KA011470</v>
          </cell>
          <cell r="D342" t="str">
            <v>EDUCACION CHANKA</v>
          </cell>
          <cell r="E342" t="str">
            <v>UGEL ANDAHUAYLAS</v>
          </cell>
          <cell r="F342" t="str">
            <v>E.B.R. INICIAL</v>
          </cell>
          <cell r="G342" t="str">
            <v>UGEL-A IEI 277-42 CCEÑUAHURAN</v>
          </cell>
          <cell r="H342" t="str">
            <v>03V0002N0879</v>
          </cell>
        </row>
        <row r="343">
          <cell r="B343" t="str">
            <v>1118512211A2</v>
          </cell>
          <cell r="C343" t="str">
            <v>KA011470</v>
          </cell>
          <cell r="D343" t="str">
            <v>EDUCACION CHANKA</v>
          </cell>
          <cell r="E343" t="str">
            <v>UGEL ANDAHUAYLAS</v>
          </cell>
          <cell r="F343" t="str">
            <v>E.B.R. INICIAL</v>
          </cell>
          <cell r="G343" t="str">
            <v>UGEL-A IEI 277-42 CCEÑUAHURAN</v>
          </cell>
          <cell r="H343" t="str">
            <v>826281210619</v>
          </cell>
        </row>
        <row r="344">
          <cell r="B344" t="e">
            <v>#N/A</v>
          </cell>
          <cell r="C344" t="str">
            <v>KA011387</v>
          </cell>
          <cell r="D344" t="str">
            <v>EDUCACION CHANKA</v>
          </cell>
          <cell r="E344" t="str">
            <v>UGEL ANDAHUAYLAS</v>
          </cell>
          <cell r="F344" t="str">
            <v>E.B.R. INICIAL</v>
          </cell>
          <cell r="G344" t="str">
            <v>UGEL-A IEI 277-22 CUNCATACA</v>
          </cell>
          <cell r="H344" t="str">
            <v>03V0002N0678</v>
          </cell>
        </row>
        <row r="345">
          <cell r="B345" t="str">
            <v>1189412211A4</v>
          </cell>
          <cell r="C345" t="str">
            <v>KA011387</v>
          </cell>
          <cell r="D345" t="str">
            <v>EDUCACION CHANKA</v>
          </cell>
          <cell r="E345" t="str">
            <v>UGEL ANDAHUAYLAS</v>
          </cell>
          <cell r="F345" t="str">
            <v>E.B.R. INICIAL</v>
          </cell>
          <cell r="G345" t="str">
            <v>UGEL-A IEI 277-22 CUNCATACA</v>
          </cell>
          <cell r="H345" t="str">
            <v>827261219612</v>
          </cell>
        </row>
        <row r="346">
          <cell r="B346" t="str">
            <v>1189412211A2</v>
          </cell>
          <cell r="C346" t="str">
            <v>KA011387</v>
          </cell>
          <cell r="D346" t="str">
            <v>EDUCACION CHANKA</v>
          </cell>
          <cell r="E346" t="str">
            <v>UGEL ANDAHUAYLAS</v>
          </cell>
          <cell r="F346" t="str">
            <v>E.B.R. INICIAL</v>
          </cell>
          <cell r="G346" t="str">
            <v>UGEL-A IEI 277-22 CUNCATACA</v>
          </cell>
          <cell r="H346" t="str">
            <v>827281219616</v>
          </cell>
        </row>
        <row r="347">
          <cell r="B347" t="str">
            <v>1189412211A3</v>
          </cell>
          <cell r="C347" t="str">
            <v>KA011387</v>
          </cell>
          <cell r="D347" t="str">
            <v>EDUCACION CHANKA</v>
          </cell>
          <cell r="E347" t="str">
            <v>UGEL ANDAHUAYLAS</v>
          </cell>
          <cell r="F347" t="str">
            <v>E.B.R. INICIAL</v>
          </cell>
          <cell r="G347" t="str">
            <v>UGEL-A IEI 277-22 CUNCATACA</v>
          </cell>
          <cell r="H347" t="str">
            <v>827281219617</v>
          </cell>
        </row>
        <row r="348">
          <cell r="B348" t="str">
            <v>1189412211A5</v>
          </cell>
          <cell r="C348" t="str">
            <v>KA011387</v>
          </cell>
          <cell r="D348" t="str">
            <v>EDUCACION CHANKA</v>
          </cell>
          <cell r="E348" t="str">
            <v>UGEL ANDAHUAYLAS</v>
          </cell>
          <cell r="F348" t="str">
            <v>E.B.R. INICIAL</v>
          </cell>
          <cell r="G348" t="str">
            <v>UGEL-A IEI 277-22 CUNCATACA</v>
          </cell>
          <cell r="H348" t="str">
            <v>827261219618</v>
          </cell>
        </row>
        <row r="349">
          <cell r="B349" t="e">
            <v>#N/A</v>
          </cell>
          <cell r="C349" t="str">
            <v>KA011480</v>
          </cell>
          <cell r="D349" t="str">
            <v>EDUCACION CHANKA</v>
          </cell>
          <cell r="E349" t="str">
            <v>UGEL ANDAHUAYLAS</v>
          </cell>
          <cell r="F349" t="str">
            <v>E.B.R. INICIAL</v>
          </cell>
          <cell r="G349" t="str">
            <v>UGEL-A IEI 277-43  "VIRGEN DE CANDELARIA" TAPAYA</v>
          </cell>
          <cell r="H349" t="str">
            <v>03V0002N0880</v>
          </cell>
        </row>
        <row r="350">
          <cell r="B350" t="str">
            <v>1119512211A2</v>
          </cell>
          <cell r="C350" t="str">
            <v>KA011480</v>
          </cell>
          <cell r="D350" t="str">
            <v>EDUCACION CHANKA</v>
          </cell>
          <cell r="E350" t="str">
            <v>UGEL ANDAHUAYLAS</v>
          </cell>
          <cell r="F350" t="str">
            <v>E.B.R. INICIAL</v>
          </cell>
          <cell r="G350" t="str">
            <v>UGEL-A IEI 277-43  "VIRGEN DE CANDELARIA" TAPAYA</v>
          </cell>
          <cell r="H350" t="str">
            <v>826201210612</v>
          </cell>
        </row>
        <row r="351">
          <cell r="B351" t="str">
            <v>1169512211A2</v>
          </cell>
          <cell r="C351" t="str">
            <v>KA011485</v>
          </cell>
          <cell r="D351" t="str">
            <v>EDUCACION CHANKA</v>
          </cell>
          <cell r="E351" t="str">
            <v>UGEL ANDAHUAYLAS</v>
          </cell>
          <cell r="F351" t="str">
            <v>E.B.R. INICIAL</v>
          </cell>
          <cell r="G351" t="str">
            <v>UGEL-A IEI 278 TALAVERA</v>
          </cell>
          <cell r="H351" t="str">
            <v>829241214616</v>
          </cell>
        </row>
        <row r="352">
          <cell r="B352" t="str">
            <v>1110512211A2</v>
          </cell>
          <cell r="C352" t="str">
            <v>KA011490</v>
          </cell>
          <cell r="D352" t="str">
            <v>EDUCACION CHANKA</v>
          </cell>
          <cell r="E352" t="str">
            <v>UGEL ANDAHUAYLAS</v>
          </cell>
          <cell r="F352" t="str">
            <v>E.B.R. INICIAL</v>
          </cell>
          <cell r="G352" t="str">
            <v>UGEL-A IEI 279 CHURRUBAMBA</v>
          </cell>
          <cell r="H352" t="str">
            <v>828281213611</v>
          </cell>
        </row>
        <row r="353">
          <cell r="B353" t="str">
            <v>1160512211A2</v>
          </cell>
          <cell r="C353" t="str">
            <v>KA011495</v>
          </cell>
          <cell r="D353" t="str">
            <v>EDUCACION CHANKA</v>
          </cell>
          <cell r="E353" t="str">
            <v>UGEL ANDAHUAYLAS</v>
          </cell>
          <cell r="F353" t="str">
            <v>E.B.R. INICIAL</v>
          </cell>
          <cell r="G353" t="str">
            <v>UGEL-A IEI 280 HUAYLLABAMBA</v>
          </cell>
          <cell r="H353" t="str">
            <v>829231215619</v>
          </cell>
        </row>
        <row r="354">
          <cell r="B354" t="str">
            <v>1111612211A2</v>
          </cell>
          <cell r="C354" t="str">
            <v>KA011500</v>
          </cell>
          <cell r="D354" t="str">
            <v>EDUCACION CHANKA</v>
          </cell>
          <cell r="E354" t="str">
            <v>UGEL ANDAHUAYLAS</v>
          </cell>
          <cell r="F354" t="str">
            <v>E.B.R. INICIAL</v>
          </cell>
          <cell r="G354" t="str">
            <v>UGEL-A IEI 281 CACHIHUANCARAY</v>
          </cell>
          <cell r="H354" t="str">
            <v>828251213615</v>
          </cell>
        </row>
        <row r="355">
          <cell r="B355" t="e">
            <v>#N/A</v>
          </cell>
          <cell r="C355" t="str">
            <v>KA011505</v>
          </cell>
          <cell r="D355" t="str">
            <v>EDUCACION CHANKA</v>
          </cell>
          <cell r="E355" t="str">
            <v>UGEL ANDAHUAYLAS</v>
          </cell>
          <cell r="F355" t="str">
            <v>E.B.R. INICIAL</v>
          </cell>
          <cell r="G355" t="str">
            <v>UGEL-A IEI 282 HUAMPICA</v>
          </cell>
          <cell r="H355" t="str">
            <v>03V0002N0679</v>
          </cell>
        </row>
        <row r="356">
          <cell r="B356" t="str">
            <v>1161612211A2</v>
          </cell>
          <cell r="C356" t="str">
            <v>KA011505</v>
          </cell>
          <cell r="D356" t="str">
            <v>EDUCACION CHANKA</v>
          </cell>
          <cell r="E356" t="str">
            <v>UGEL ANDAHUAYLAS</v>
          </cell>
          <cell r="F356" t="str">
            <v>E.B.R. INICIAL</v>
          </cell>
          <cell r="G356" t="str">
            <v>UGEL-A IEI 282 HUAMPICA</v>
          </cell>
          <cell r="H356" t="str">
            <v>829241218611</v>
          </cell>
        </row>
        <row r="357">
          <cell r="B357" t="str">
            <v>1112612211A2</v>
          </cell>
          <cell r="C357" t="str">
            <v>KA011510</v>
          </cell>
          <cell r="D357" t="str">
            <v>EDUCACION CHANKA</v>
          </cell>
          <cell r="E357" t="str">
            <v>UGEL ANDAHUAYLAS</v>
          </cell>
          <cell r="F357" t="str">
            <v>E.B.R. INICIAL</v>
          </cell>
          <cell r="G357" t="str">
            <v>UGEL-A IEI 283 VILLA SANTA ROSA</v>
          </cell>
          <cell r="H357" t="str">
            <v>828231214618</v>
          </cell>
        </row>
        <row r="358">
          <cell r="B358" t="str">
            <v>1162612211A2</v>
          </cell>
          <cell r="C358" t="str">
            <v>KA011515</v>
          </cell>
          <cell r="D358" t="str">
            <v>EDUCACION CHANKA</v>
          </cell>
          <cell r="E358" t="str">
            <v>UGEL ANDAHUAYLAS</v>
          </cell>
          <cell r="F358" t="str">
            <v>E.B.R. INICIAL</v>
          </cell>
          <cell r="G358" t="str">
            <v>UGEL-A IEI 284 MULACANCHA</v>
          </cell>
          <cell r="H358" t="str">
            <v>829261210612</v>
          </cell>
        </row>
        <row r="359">
          <cell r="B359" t="str">
            <v>1115612211A2</v>
          </cell>
          <cell r="C359" t="str">
            <v>KA011540</v>
          </cell>
          <cell r="D359" t="str">
            <v>EDUCACION CHANKA</v>
          </cell>
          <cell r="E359" t="str">
            <v>UGEL ANDAHUAYLAS</v>
          </cell>
          <cell r="F359" t="str">
            <v>E.B.R. INICIAL</v>
          </cell>
          <cell r="G359" t="str">
            <v>UGEL-A IEI 285 -  OTAS BELLAVISTA</v>
          </cell>
          <cell r="H359" t="str">
            <v>826281216611</v>
          </cell>
        </row>
        <row r="360">
          <cell r="B360" t="str">
            <v>1113612211A2</v>
          </cell>
          <cell r="C360" t="str">
            <v>KA011520</v>
          </cell>
          <cell r="D360" t="str">
            <v>EDUCACION CHANKA</v>
          </cell>
          <cell r="E360" t="str">
            <v>UGEL ANDAHUAYLAS</v>
          </cell>
          <cell r="F360" t="str">
            <v>E.B.R. INICIAL</v>
          </cell>
          <cell r="G360" t="str">
            <v>UGEL-A IEI 286 RUMI RUMI</v>
          </cell>
          <cell r="H360" t="str">
            <v>826291215616</v>
          </cell>
        </row>
        <row r="361">
          <cell r="B361" t="e">
            <v>#N/A</v>
          </cell>
          <cell r="C361" t="str">
            <v>KA011525</v>
          </cell>
          <cell r="D361" t="str">
            <v>EDUCACION CHANKA</v>
          </cell>
          <cell r="E361" t="str">
            <v>UGEL ANDAHUAYLAS</v>
          </cell>
          <cell r="F361" t="str">
            <v>E.B.R. INICIAL</v>
          </cell>
          <cell r="G361" t="str">
            <v>UGEL-A IEI 287 CRUZ PATA</v>
          </cell>
          <cell r="H361" t="str">
            <v>03V0002N0881</v>
          </cell>
        </row>
        <row r="362">
          <cell r="B362" t="str">
            <v>1163612211A2</v>
          </cell>
          <cell r="C362" t="str">
            <v>KA011525</v>
          </cell>
          <cell r="D362" t="str">
            <v>EDUCACION CHANKA</v>
          </cell>
          <cell r="E362" t="str">
            <v>UGEL ANDAHUAYLAS</v>
          </cell>
          <cell r="F362" t="str">
            <v>E.B.R. INICIAL</v>
          </cell>
          <cell r="G362" t="str">
            <v>UGEL-A IEI 287 CRUZ PATA</v>
          </cell>
          <cell r="H362" t="str">
            <v>829231210613</v>
          </cell>
        </row>
        <row r="363">
          <cell r="B363" t="str">
            <v>1114612211A2</v>
          </cell>
          <cell r="C363" t="str">
            <v>KA011530</v>
          </cell>
          <cell r="D363" t="str">
            <v>EDUCACION CHANKA</v>
          </cell>
          <cell r="E363" t="str">
            <v>UGEL ANDAHUAYLAS</v>
          </cell>
          <cell r="F363" t="str">
            <v>E.B.R. INICIAL</v>
          </cell>
          <cell r="G363" t="str">
            <v>UGEL-A IEI 288 CHECCHE</v>
          </cell>
          <cell r="H363" t="str">
            <v>826291219619</v>
          </cell>
        </row>
        <row r="364">
          <cell r="B364" t="str">
            <v>1164612211A2</v>
          </cell>
          <cell r="C364" t="str">
            <v>KA011535</v>
          </cell>
          <cell r="D364" t="str">
            <v>EDUCACION CHANKA</v>
          </cell>
          <cell r="E364" t="str">
            <v>UGEL ANDAHUAYLAS</v>
          </cell>
          <cell r="F364" t="str">
            <v>E.B.R. INICIAL</v>
          </cell>
          <cell r="G364" t="str">
            <v>UGEL-A IEI 289 HUINCHOS</v>
          </cell>
          <cell r="H364" t="str">
            <v>829271217613</v>
          </cell>
        </row>
        <row r="365">
          <cell r="B365" t="str">
            <v>1104612211A2</v>
          </cell>
          <cell r="C365" t="str">
            <v>KA011539</v>
          </cell>
          <cell r="D365" t="str">
            <v>EDUCACION CHANKA</v>
          </cell>
          <cell r="E365" t="str">
            <v>UGEL ANDAHUAYLAS</v>
          </cell>
          <cell r="F365" t="str">
            <v>E.B.R. INICIAL</v>
          </cell>
          <cell r="G365" t="str">
            <v>UGEL-A IEI 290 STA ROSA CHACAPUENTE</v>
          </cell>
          <cell r="H365" t="str">
            <v>828271217616</v>
          </cell>
        </row>
        <row r="366">
          <cell r="B366" t="str">
            <v>1104612211A3</v>
          </cell>
          <cell r="C366" t="str">
            <v>KA011545</v>
          </cell>
          <cell r="D366" t="str">
            <v>EDUCACION CHANKA</v>
          </cell>
          <cell r="E366" t="str">
            <v>UGEL ANDAHUAYLAS</v>
          </cell>
          <cell r="F366" t="str">
            <v>E.B.R. INICIAL</v>
          </cell>
          <cell r="G366" t="str">
            <v>UGEL-A IEI 291 SACCLAYA</v>
          </cell>
          <cell r="H366" t="str">
            <v>828271217617</v>
          </cell>
        </row>
        <row r="367">
          <cell r="B367" t="str">
            <v>1116612211A2</v>
          </cell>
          <cell r="C367" t="str">
            <v>KA011550</v>
          </cell>
          <cell r="D367" t="str">
            <v>EDUCACION CHANKA</v>
          </cell>
          <cell r="E367" t="str">
            <v>UGEL ANDAHUAYLAS</v>
          </cell>
          <cell r="F367" t="str">
            <v>E.B.R. INICIAL</v>
          </cell>
          <cell r="G367" t="str">
            <v>UGEL-A IEI 292 CCOMPICANCHA</v>
          </cell>
          <cell r="H367" t="str">
            <v>826211218614</v>
          </cell>
        </row>
        <row r="368">
          <cell r="B368" t="str">
            <v>1166612211A2</v>
          </cell>
          <cell r="C368" t="str">
            <v>KA011555</v>
          </cell>
          <cell r="D368" t="str">
            <v>EDUCACION CHANKA</v>
          </cell>
          <cell r="E368" t="str">
            <v>UGEL ANDAHUAYLAS</v>
          </cell>
          <cell r="F368" t="str">
            <v>E.B.R. INICIAL</v>
          </cell>
          <cell r="G368" t="str">
            <v>UGEL-A IEI 293 SUCARAYLLA</v>
          </cell>
          <cell r="H368" t="str">
            <v>829221213610</v>
          </cell>
        </row>
        <row r="369">
          <cell r="B369" t="str">
            <v>1117612211A2</v>
          </cell>
          <cell r="C369" t="str">
            <v>KA011560</v>
          </cell>
          <cell r="D369" t="str">
            <v>EDUCACION CHANKA</v>
          </cell>
          <cell r="E369" t="str">
            <v>UGEL ANDAHUAYLAS</v>
          </cell>
          <cell r="F369" t="str">
            <v>E.B.R. INICIAL</v>
          </cell>
          <cell r="G369" t="str">
            <v>UGEL-A IEI 294 ANDAHUAYLAS</v>
          </cell>
          <cell r="H369" t="str">
            <v>826271218611</v>
          </cell>
        </row>
        <row r="370">
          <cell r="B370" t="str">
            <v>1167612211A2</v>
          </cell>
          <cell r="C370" t="str">
            <v>KA011565</v>
          </cell>
          <cell r="D370" t="str">
            <v>EDUCACION CHANKA</v>
          </cell>
          <cell r="E370" t="str">
            <v>UGEL ANDAHUAYLAS</v>
          </cell>
          <cell r="F370" t="str">
            <v>E.B.R. INICIAL</v>
          </cell>
          <cell r="G370" t="str">
            <v>UGEL-A IEI 295 - SOCCÑACANCHA</v>
          </cell>
          <cell r="H370" t="str">
            <v>829241211617</v>
          </cell>
        </row>
        <row r="371">
          <cell r="B371" t="str">
            <v>1118612211A2</v>
          </cell>
          <cell r="C371" t="str">
            <v>KA011570</v>
          </cell>
          <cell r="D371" t="str">
            <v>EDUCACION CHANKA</v>
          </cell>
          <cell r="E371" t="str">
            <v>UGEL ANDAHUAYLAS</v>
          </cell>
          <cell r="F371" t="str">
            <v>E.B.R. INICIAL</v>
          </cell>
          <cell r="G371" t="str">
            <v>UGEL-A IEI 296 CCARANCALLA</v>
          </cell>
          <cell r="H371" t="str">
            <v>826281210610</v>
          </cell>
        </row>
        <row r="372">
          <cell r="B372" t="str">
            <v>1168612211A2</v>
          </cell>
          <cell r="C372" t="str">
            <v>KA011575</v>
          </cell>
          <cell r="D372" t="str">
            <v>EDUCACION CHANKA</v>
          </cell>
          <cell r="E372" t="str">
            <v>UGEL ANDAHUAYLAS</v>
          </cell>
          <cell r="F372" t="str">
            <v>E.B.R. INICIAL</v>
          </cell>
          <cell r="G372" t="str">
            <v>UGEL-A IEI 297 ANCCARAYLLA</v>
          </cell>
          <cell r="H372" t="str">
            <v>829221211616</v>
          </cell>
        </row>
        <row r="373">
          <cell r="B373" t="str">
            <v>1119612211A2</v>
          </cell>
          <cell r="C373" t="str">
            <v>KA011580</v>
          </cell>
          <cell r="D373" t="str">
            <v>EDUCACION CHANKA</v>
          </cell>
          <cell r="E373" t="str">
            <v>UGEL ANDAHUAYLAS</v>
          </cell>
          <cell r="F373" t="str">
            <v>E.B.R. INICIAL</v>
          </cell>
          <cell r="G373" t="str">
            <v>UGEL-A IEI 298 HUANCASVILCA</v>
          </cell>
          <cell r="H373" t="str">
            <v>826201210618</v>
          </cell>
        </row>
        <row r="374">
          <cell r="B374" t="str">
            <v>1169612211A2</v>
          </cell>
          <cell r="C374" t="str">
            <v>KA011585</v>
          </cell>
          <cell r="D374" t="str">
            <v>EDUCACION CHANKA</v>
          </cell>
          <cell r="E374" t="str">
            <v>UGEL ANDAHUAYLAS</v>
          </cell>
          <cell r="F374" t="str">
            <v>E.B.R. INICIAL</v>
          </cell>
          <cell r="G374" t="str">
            <v>UGEL-A IEI 299 CUMANAYLLA</v>
          </cell>
          <cell r="H374" t="str">
            <v>829241214617</v>
          </cell>
        </row>
        <row r="375">
          <cell r="B375" t="str">
            <v>1110612211A2</v>
          </cell>
          <cell r="C375" t="str">
            <v>KA011590</v>
          </cell>
          <cell r="D375" t="str">
            <v>EDUCACION CHANKA</v>
          </cell>
          <cell r="E375" t="str">
            <v>UGEL ANDAHUAYLAS</v>
          </cell>
          <cell r="F375" t="str">
            <v>E.B.R. INICIAL</v>
          </cell>
          <cell r="G375" t="str">
            <v>UGEL-A IEI 300 PAMPANZA</v>
          </cell>
          <cell r="H375" t="str">
            <v>828281213619</v>
          </cell>
        </row>
        <row r="376">
          <cell r="B376" t="str">
            <v>1160612211A2</v>
          </cell>
          <cell r="C376" t="str">
            <v>KA011595</v>
          </cell>
          <cell r="D376" t="str">
            <v>EDUCACION CHANKA</v>
          </cell>
          <cell r="E376" t="str">
            <v>UGEL ANDAHUAYLAS</v>
          </cell>
          <cell r="F376" t="str">
            <v>E.B.R. INICIAL</v>
          </cell>
          <cell r="G376" t="str">
            <v>UGEL-A IEI 301 CHANTA</v>
          </cell>
          <cell r="H376" t="str">
            <v>829231215610</v>
          </cell>
        </row>
        <row r="377">
          <cell r="B377" t="e">
            <v>#N/A</v>
          </cell>
          <cell r="C377" t="str">
            <v>KA011600</v>
          </cell>
          <cell r="D377" t="str">
            <v>EDUCACION CHANKA</v>
          </cell>
          <cell r="E377" t="str">
            <v>UGEL ANDAHUAYLAS</v>
          </cell>
          <cell r="F377" t="str">
            <v>E.B.R. INICIAL</v>
          </cell>
          <cell r="G377" t="str">
            <v>UGEL-A IEI 302 HUALLHUAYOCC</v>
          </cell>
          <cell r="H377" t="str">
            <v>03V0002N0882</v>
          </cell>
        </row>
        <row r="378">
          <cell r="B378" t="str">
            <v>1111712211A2</v>
          </cell>
          <cell r="C378" t="str">
            <v>KA011600</v>
          </cell>
          <cell r="D378" t="str">
            <v>EDUCACION CHANKA</v>
          </cell>
          <cell r="E378" t="str">
            <v>UGEL ANDAHUAYLAS</v>
          </cell>
          <cell r="F378" t="str">
            <v>E.B.R. INICIAL</v>
          </cell>
          <cell r="G378" t="str">
            <v>UGEL-A IEI 302 HUALLHUAYOCC</v>
          </cell>
          <cell r="H378" t="str">
            <v>828251213611</v>
          </cell>
        </row>
        <row r="379">
          <cell r="B379" t="str">
            <v>1161712211A2</v>
          </cell>
          <cell r="C379" t="str">
            <v>KA011605</v>
          </cell>
          <cell r="D379" t="str">
            <v>EDUCACION CHANKA</v>
          </cell>
          <cell r="E379" t="str">
            <v>UGEL ANDAHUAYLAS</v>
          </cell>
          <cell r="F379" t="str">
            <v>E.B.R. INICIAL</v>
          </cell>
          <cell r="G379" t="str">
            <v>UGEL-A IEI 303 UMACA</v>
          </cell>
          <cell r="H379" t="str">
            <v>829241218619</v>
          </cell>
        </row>
        <row r="380">
          <cell r="B380" t="str">
            <v>1177213211A2</v>
          </cell>
          <cell r="C380" t="str">
            <v>KA011610</v>
          </cell>
          <cell r="D380" t="str">
            <v>EDUCACION CHANKA</v>
          </cell>
          <cell r="E380" t="str">
            <v>UGEL ANDAHUAYLAS</v>
          </cell>
          <cell r="F380" t="str">
            <v>E.B.R. INICIAL</v>
          </cell>
          <cell r="G380" t="str">
            <v>UGEL-A IEI 304 SAN JUAN DE MIRAFLORES</v>
          </cell>
          <cell r="H380" t="str">
            <v>827281215611</v>
          </cell>
        </row>
        <row r="381">
          <cell r="B381" t="str">
            <v>1112712211A2</v>
          </cell>
          <cell r="C381" t="str">
            <v>KA011610</v>
          </cell>
          <cell r="D381" t="str">
            <v>EDUCACION CHANKA</v>
          </cell>
          <cell r="E381" t="str">
            <v>UGEL ANDAHUAYLAS</v>
          </cell>
          <cell r="F381" t="str">
            <v>E.B.R. INICIAL</v>
          </cell>
          <cell r="G381" t="str">
            <v>UGEL-A IEI 304 SAN JUAN DE MIRAFLORES</v>
          </cell>
          <cell r="H381" t="str">
            <v>828231214614</v>
          </cell>
        </row>
        <row r="382">
          <cell r="B382" t="str">
            <v>1162712211A2</v>
          </cell>
          <cell r="C382" t="str">
            <v>KA011615</v>
          </cell>
          <cell r="D382" t="str">
            <v>EDUCACION CHANKA</v>
          </cell>
          <cell r="E382" t="str">
            <v>UGEL ANDAHUAYLAS</v>
          </cell>
          <cell r="F382" t="str">
            <v>E.B.R. INICIAL</v>
          </cell>
          <cell r="G382" t="str">
            <v>UGEL-A IEI 305 PACCCHIPATA</v>
          </cell>
          <cell r="H382" t="str">
            <v>829261210618</v>
          </cell>
        </row>
        <row r="383">
          <cell r="B383" t="str">
            <v>1113712211A2</v>
          </cell>
          <cell r="C383" t="str">
            <v>KA011620</v>
          </cell>
          <cell r="D383" t="str">
            <v>EDUCACION CHANKA</v>
          </cell>
          <cell r="E383" t="str">
            <v>UGEL ANDAHUAYLAS</v>
          </cell>
          <cell r="F383" t="str">
            <v>E.B.R. INICIAL</v>
          </cell>
          <cell r="G383" t="str">
            <v>UGEL-A IEI 306 PALOMINO PATA</v>
          </cell>
          <cell r="H383" t="str">
            <v>826271215612</v>
          </cell>
        </row>
        <row r="384">
          <cell r="B384" t="str">
            <v>1163712211A2</v>
          </cell>
          <cell r="C384" t="str">
            <v>KA011625</v>
          </cell>
          <cell r="D384" t="str">
            <v>EDUCACION CHANKA</v>
          </cell>
          <cell r="E384" t="str">
            <v>UGEL ANDAHUAYLAS</v>
          </cell>
          <cell r="F384" t="str">
            <v>E.B.R. INICIAL</v>
          </cell>
          <cell r="G384" t="str">
            <v>UGEL-A IEI 307 SANTIAGO PATA</v>
          </cell>
          <cell r="H384" t="str">
            <v>829231210616</v>
          </cell>
        </row>
        <row r="385">
          <cell r="B385" t="str">
            <v>1114712211A2</v>
          </cell>
          <cell r="C385" t="str">
            <v>KA011630</v>
          </cell>
          <cell r="D385" t="str">
            <v>EDUCACION CHANKA</v>
          </cell>
          <cell r="E385" t="str">
            <v>UGEL ANDAHUAYLAS</v>
          </cell>
          <cell r="F385" t="str">
            <v>E.B.R. INICIAL</v>
          </cell>
          <cell r="G385" t="str">
            <v>UGEL-A IEI 308 PAMPAPUQUIO</v>
          </cell>
          <cell r="H385" t="str">
            <v>826291219610</v>
          </cell>
        </row>
        <row r="386">
          <cell r="B386" t="str">
            <v>1164712211A2</v>
          </cell>
          <cell r="C386" t="str">
            <v>KA011635</v>
          </cell>
          <cell r="D386" t="str">
            <v>EDUCACION CHANKA</v>
          </cell>
          <cell r="E386" t="str">
            <v>UGEL ANDAHUAYLAS</v>
          </cell>
          <cell r="F386" t="str">
            <v>E.B.R. INICIAL</v>
          </cell>
          <cell r="G386" t="str">
            <v>UGEL-A IEI 309 CCOCHAPUCRO</v>
          </cell>
          <cell r="H386" t="str">
            <v>829271217616</v>
          </cell>
        </row>
        <row r="387">
          <cell r="B387" t="str">
            <v>1115712211A2</v>
          </cell>
          <cell r="C387" t="str">
            <v>KA011640</v>
          </cell>
          <cell r="D387" t="str">
            <v>EDUCACION CHANKA</v>
          </cell>
          <cell r="E387" t="str">
            <v>UGEL ANDAHUAYLAS</v>
          </cell>
          <cell r="F387" t="str">
            <v>E.B.R. INICIAL</v>
          </cell>
          <cell r="G387" t="str">
            <v>UGEL-A IEI 310 CCANTUYOCC</v>
          </cell>
          <cell r="H387" t="str">
            <v>826281216619</v>
          </cell>
        </row>
        <row r="388">
          <cell r="B388" t="str">
            <v>1165712211A2</v>
          </cell>
          <cell r="C388" t="str">
            <v>KA011645</v>
          </cell>
          <cell r="D388" t="str">
            <v>EDUCACION CHANKA</v>
          </cell>
          <cell r="E388" t="str">
            <v>UGEL ANDAHUAYLAS</v>
          </cell>
          <cell r="F388" t="str">
            <v>E.B.R. INICIAL</v>
          </cell>
          <cell r="G388" t="str">
            <v>UGEL-A IEI 311 LUIS PATA</v>
          </cell>
          <cell r="H388" t="str">
            <v>829211213619</v>
          </cell>
        </row>
        <row r="389">
          <cell r="B389" t="str">
            <v>1116712211A2</v>
          </cell>
          <cell r="C389" t="str">
            <v>KA011650</v>
          </cell>
          <cell r="D389" t="str">
            <v>EDUCACION CHANKA</v>
          </cell>
          <cell r="E389" t="str">
            <v>UGEL ANDAHUAYLAS</v>
          </cell>
          <cell r="F389" t="str">
            <v>E.B.R. INICIAL</v>
          </cell>
          <cell r="G389" t="str">
            <v>UGEL-A IEI 312 POCCONTOY</v>
          </cell>
          <cell r="H389" t="str">
            <v>826211218615</v>
          </cell>
        </row>
        <row r="390">
          <cell r="B390" t="str">
            <v>1166712211A2</v>
          </cell>
          <cell r="C390" t="str">
            <v>KA011655</v>
          </cell>
          <cell r="D390" t="str">
            <v>EDUCACION CHANKA</v>
          </cell>
          <cell r="E390" t="str">
            <v>UGEL ANDAHUAYLAS</v>
          </cell>
          <cell r="F390" t="str">
            <v>E.B.R. INICIAL</v>
          </cell>
          <cell r="G390" t="str">
            <v>UGEL-A IEI 313 SIMON BOLIVAR CHUMBIBAMBA</v>
          </cell>
          <cell r="H390" t="str">
            <v>829221213613</v>
          </cell>
        </row>
        <row r="391">
          <cell r="B391" t="e">
            <v>#N/A</v>
          </cell>
          <cell r="C391" t="str">
            <v>KA011660</v>
          </cell>
          <cell r="D391" t="str">
            <v>EDUCACION CHANKA</v>
          </cell>
          <cell r="E391" t="str">
            <v>UGEL ANDAHUAYLAS</v>
          </cell>
          <cell r="F391" t="str">
            <v>E.B.R. INICIAL</v>
          </cell>
          <cell r="G391" t="str">
            <v>UGEL-A IEI 314 TAIPICHA</v>
          </cell>
          <cell r="H391" t="str">
            <v>03V0002N0883</v>
          </cell>
        </row>
        <row r="392">
          <cell r="B392" t="str">
            <v>1117712211A2</v>
          </cell>
          <cell r="C392" t="str">
            <v>KA011660</v>
          </cell>
          <cell r="D392" t="str">
            <v>EDUCACION CHANKA</v>
          </cell>
          <cell r="E392" t="str">
            <v>UGEL ANDAHUAYLAS</v>
          </cell>
          <cell r="F392" t="str">
            <v>E.B.R. INICIAL</v>
          </cell>
          <cell r="G392" t="str">
            <v>UGEL-A IEI 314 TAIPICHA</v>
          </cell>
          <cell r="H392" t="str">
            <v>826271218619</v>
          </cell>
        </row>
        <row r="393">
          <cell r="B393" t="str">
            <v>1167712211A2</v>
          </cell>
          <cell r="C393" t="str">
            <v>KA011665</v>
          </cell>
          <cell r="D393" t="str">
            <v>EDUCACION CHANKA</v>
          </cell>
          <cell r="E393" t="str">
            <v>UGEL ANDAHUAYLAS</v>
          </cell>
          <cell r="F393" t="str">
            <v>E.B.R. INICIAL</v>
          </cell>
          <cell r="G393" t="str">
            <v>UGEL-A IEI 315 SANTA ROSA</v>
          </cell>
          <cell r="H393" t="str">
            <v>829281211612</v>
          </cell>
        </row>
        <row r="394">
          <cell r="B394" t="str">
            <v>1118712211A2</v>
          </cell>
          <cell r="C394" t="str">
            <v>KA011670</v>
          </cell>
          <cell r="D394" t="str">
            <v>EDUCACION CHANKA</v>
          </cell>
          <cell r="E394" t="str">
            <v>UGEL ANDAHUAYLAS</v>
          </cell>
          <cell r="F394" t="str">
            <v>E.B.R. INICIAL</v>
          </cell>
          <cell r="G394" t="str">
            <v>UGEL-A IEI 316 AMPI</v>
          </cell>
          <cell r="H394" t="str">
            <v>826281210613</v>
          </cell>
        </row>
        <row r="395">
          <cell r="B395" t="str">
            <v>1168712211A2</v>
          </cell>
          <cell r="C395" t="str">
            <v>KA011675</v>
          </cell>
          <cell r="D395" t="str">
            <v>EDUCACION CHANKA</v>
          </cell>
          <cell r="E395" t="str">
            <v>UGEL ANDAHUAYLAS</v>
          </cell>
          <cell r="F395" t="str">
            <v>E.B.R. INICIAL</v>
          </cell>
          <cell r="G395" t="str">
            <v>UGEL-A IEI 317 IGLESIAPATA</v>
          </cell>
          <cell r="H395" t="str">
            <v>829221211617</v>
          </cell>
        </row>
        <row r="396">
          <cell r="B396" t="str">
            <v>1169712211A2</v>
          </cell>
          <cell r="C396" t="str">
            <v>KA011685</v>
          </cell>
          <cell r="D396" t="str">
            <v>EDUCACION CHANKA</v>
          </cell>
          <cell r="E396" t="str">
            <v>UGEL ANDAHUAYLAS</v>
          </cell>
          <cell r="F396" t="str">
            <v>E.B.R. INICIAL</v>
          </cell>
          <cell r="G396" t="str">
            <v>UGEL-A IEI 319 - ÑAHUINCUCHO - LLIUPAPUQUIO</v>
          </cell>
          <cell r="H396" t="str">
            <v>829281214612</v>
          </cell>
        </row>
        <row r="397">
          <cell r="B397" t="str">
            <v>1110712211A2</v>
          </cell>
          <cell r="C397" t="str">
            <v>KA011690</v>
          </cell>
          <cell r="D397" t="str">
            <v>EDUCACION CHANKA</v>
          </cell>
          <cell r="E397" t="str">
            <v>UGEL ANDAHUAYLAS</v>
          </cell>
          <cell r="F397" t="str">
            <v>E.B.R. INICIAL</v>
          </cell>
          <cell r="G397" t="str">
            <v>UGEL-A IEI 320 LOS ANGELES</v>
          </cell>
          <cell r="H397" t="str">
            <v>828281213610</v>
          </cell>
        </row>
        <row r="398">
          <cell r="B398" t="str">
            <v>1160712211A2</v>
          </cell>
          <cell r="C398" t="str">
            <v>KA011695</v>
          </cell>
          <cell r="D398" t="str">
            <v>EDUCACION CHANKA</v>
          </cell>
          <cell r="E398" t="str">
            <v>UGEL ANDAHUAYLAS</v>
          </cell>
          <cell r="F398" t="str">
            <v>E.B.R. INICIAL</v>
          </cell>
          <cell r="G398" t="str">
            <v>UGEL-A IEI 321  - CHUSPI - PUISO</v>
          </cell>
          <cell r="H398" t="str">
            <v>829231215613</v>
          </cell>
        </row>
        <row r="399">
          <cell r="B399" t="str">
            <v>1161812211A2</v>
          </cell>
          <cell r="C399" t="str">
            <v>KA011705</v>
          </cell>
          <cell r="D399" t="str">
            <v>EDUCACION CHANKA</v>
          </cell>
          <cell r="E399" t="str">
            <v>UGEL ANDAHUAYLAS</v>
          </cell>
          <cell r="F399" t="str">
            <v>E.B.R. INICIAL</v>
          </cell>
          <cell r="G399" t="str">
            <v>UGEL-A IEI 323 CACHIYAURECC</v>
          </cell>
          <cell r="H399" t="str">
            <v>829241218610</v>
          </cell>
        </row>
        <row r="400">
          <cell r="B400" t="str">
            <v>1112812211A2</v>
          </cell>
          <cell r="C400" t="str">
            <v>KA011710</v>
          </cell>
          <cell r="D400" t="str">
            <v>EDUCACION CHANKA</v>
          </cell>
          <cell r="E400" t="str">
            <v>UGEL ANDAHUAYLAS</v>
          </cell>
          <cell r="F400" t="str">
            <v>E.B.R. INICIAL</v>
          </cell>
          <cell r="G400" t="str">
            <v>UGEL-A IEI 324 CHECCHEPAMPA</v>
          </cell>
          <cell r="H400" t="str">
            <v>828231214615</v>
          </cell>
        </row>
        <row r="401">
          <cell r="B401" t="str">
            <v>1163812211A2</v>
          </cell>
          <cell r="C401" t="str">
            <v>KA011725</v>
          </cell>
          <cell r="D401" t="str">
            <v>EDUCACION CHANKA</v>
          </cell>
          <cell r="E401" t="str">
            <v>UGEL ANDAHUAYLAS</v>
          </cell>
          <cell r="F401" t="str">
            <v>E.B.R. INICIAL</v>
          </cell>
          <cell r="G401" t="str">
            <v>UGEL-A IEI 325 SOTCCOMAYO</v>
          </cell>
          <cell r="H401" t="str">
            <v>829231210617</v>
          </cell>
        </row>
        <row r="402">
          <cell r="B402" t="str">
            <v>1162812211A2</v>
          </cell>
          <cell r="C402" t="str">
            <v>KA011715</v>
          </cell>
          <cell r="D402" t="str">
            <v>EDUCACION CHANKA</v>
          </cell>
          <cell r="E402" t="str">
            <v>UGEL ANDAHUAYLAS</v>
          </cell>
          <cell r="F402" t="str">
            <v>E.B.R. INICIAL</v>
          </cell>
          <cell r="G402" t="str">
            <v>UGEL-A IEI 326 LLANCAMA</v>
          </cell>
          <cell r="H402" t="str">
            <v>829261210614</v>
          </cell>
        </row>
        <row r="403">
          <cell r="B403" t="str">
            <v>1113812211A2</v>
          </cell>
          <cell r="C403" t="str">
            <v>KA011720</v>
          </cell>
          <cell r="D403" t="str">
            <v>EDUCACION CHANKA</v>
          </cell>
          <cell r="E403" t="str">
            <v>UGEL ANDAHUAYLAS</v>
          </cell>
          <cell r="F403" t="str">
            <v>E.B.R. INICIAL</v>
          </cell>
          <cell r="G403" t="str">
            <v>UGEL-A IEI 327 SANTIAGO YAURECC</v>
          </cell>
          <cell r="H403" t="str">
            <v>826271215618</v>
          </cell>
        </row>
        <row r="404">
          <cell r="B404" t="str">
            <v>1111812211A2</v>
          </cell>
          <cell r="C404" t="str">
            <v>KA011700</v>
          </cell>
          <cell r="D404" t="str">
            <v>EDUCACION CHANKA</v>
          </cell>
          <cell r="E404" t="str">
            <v>UGEL ANDAHUAYLAS</v>
          </cell>
          <cell r="F404" t="str">
            <v>E.B.R. INICIAL</v>
          </cell>
          <cell r="G404" t="str">
            <v>UGEL-A IEI 322  - A.A. CACERES - ALTO SANTA ROSA</v>
          </cell>
          <cell r="H404" t="str">
            <v>828251213619</v>
          </cell>
        </row>
        <row r="405">
          <cell r="B405" t="str">
            <v>1119712211A2</v>
          </cell>
          <cell r="C405" t="str">
            <v>KA011680</v>
          </cell>
          <cell r="D405" t="str">
            <v>EDUCACION CHANKA</v>
          </cell>
          <cell r="E405" t="str">
            <v>UGEL ANDAHUAYLAS</v>
          </cell>
          <cell r="F405" t="str">
            <v>E.B.R. INICIAL</v>
          </cell>
          <cell r="G405" t="str">
            <v>UGEL-A IEI 318 - ÑAHUIMPUQUIO - CHILLIHUA</v>
          </cell>
          <cell r="H405" t="str">
            <v>826201210614</v>
          </cell>
        </row>
        <row r="406">
          <cell r="B406" t="e">
            <v>#N/A</v>
          </cell>
          <cell r="C406" t="str">
            <v>KA011735</v>
          </cell>
          <cell r="D406" t="str">
            <v>EDUCACION CHANKA</v>
          </cell>
          <cell r="E406" t="str">
            <v>UGEL ANDAHUAYLAS</v>
          </cell>
          <cell r="F406" t="str">
            <v>E.B.R. INICIAL</v>
          </cell>
          <cell r="G406" t="str">
            <v>UGEL-A IEI 331 SANTA ANITA</v>
          </cell>
          <cell r="H406" t="str">
            <v>03V0002N0684</v>
          </cell>
        </row>
        <row r="407">
          <cell r="B407" t="e">
            <v>#N/A</v>
          </cell>
          <cell r="C407" t="str">
            <v>KA011755</v>
          </cell>
          <cell r="D407" t="str">
            <v>EDUCACION CHANKA</v>
          </cell>
          <cell r="E407" t="str">
            <v>UGEL ANDAHUAYLAS</v>
          </cell>
          <cell r="F407" t="str">
            <v>E.B.R. INICIAL</v>
          </cell>
          <cell r="G407" t="str">
            <v>UGEL-A IEI 332 MOROCCOSE</v>
          </cell>
          <cell r="H407" t="str">
            <v>03V0002N0689</v>
          </cell>
        </row>
        <row r="408">
          <cell r="B408" t="e">
            <v>#N/A</v>
          </cell>
          <cell r="C408" t="str">
            <v>KA011800</v>
          </cell>
          <cell r="D408" t="str">
            <v>EDUCACION CHANKA</v>
          </cell>
          <cell r="E408" t="str">
            <v>UGEL ANDAHUAYLAS</v>
          </cell>
          <cell r="F408" t="str">
            <v>E.B.R. INICIAL</v>
          </cell>
          <cell r="G408" t="str">
            <v>UGEL-A IEI 333 TABLINA</v>
          </cell>
          <cell r="H408" t="str">
            <v>03V0002N0698</v>
          </cell>
        </row>
        <row r="409">
          <cell r="B409" t="e">
            <v>#N/A</v>
          </cell>
          <cell r="C409" t="str">
            <v>KA011831</v>
          </cell>
          <cell r="D409" t="str">
            <v>EDUCACION CHANKA</v>
          </cell>
          <cell r="E409" t="str">
            <v>UGEL ANDAHUAYLAS</v>
          </cell>
          <cell r="F409" t="str">
            <v>E.B.R. INICIAL</v>
          </cell>
          <cell r="G409" t="str">
            <v>UGEL-A IEI 334 COTABAMBA</v>
          </cell>
          <cell r="H409" t="str">
            <v>03V0002N0680</v>
          </cell>
        </row>
        <row r="410">
          <cell r="B410" t="e">
            <v>#N/A</v>
          </cell>
          <cell r="C410" t="str">
            <v>KA011795</v>
          </cell>
          <cell r="D410" t="str">
            <v>EDUCACION CHANKA</v>
          </cell>
          <cell r="E410" t="str">
            <v>UGEL ANDAHUAYLAS</v>
          </cell>
          <cell r="F410" t="str">
            <v>E.B.R. INICIAL</v>
          </cell>
          <cell r="G410" t="str">
            <v>UGEL-A IEI 335 SECCSENCCALLLA</v>
          </cell>
          <cell r="H410" t="str">
            <v>03V0002N0697</v>
          </cell>
        </row>
        <row r="411">
          <cell r="B411" t="e">
            <v>#N/A</v>
          </cell>
          <cell r="C411" t="str">
            <v>KA011810</v>
          </cell>
          <cell r="D411" t="str">
            <v>EDUCACION CHANKA</v>
          </cell>
          <cell r="E411" t="str">
            <v>UGEL ANDAHUAYLAS</v>
          </cell>
          <cell r="F411" t="str">
            <v>E.B.R. INICIAL</v>
          </cell>
          <cell r="G411" t="str">
            <v>UGEL-A IEI 336 TINTAY</v>
          </cell>
          <cell r="H411" t="str">
            <v>03V0002N0700</v>
          </cell>
        </row>
        <row r="412">
          <cell r="B412" t="e">
            <v>#N/A</v>
          </cell>
          <cell r="C412" t="str">
            <v>KA011740</v>
          </cell>
          <cell r="D412" t="str">
            <v>EDUCACION CHANKA</v>
          </cell>
          <cell r="E412" t="str">
            <v>UGEL ANDAHUAYLAS</v>
          </cell>
          <cell r="F412" t="str">
            <v>E.B.R. INICIAL</v>
          </cell>
          <cell r="G412" t="str">
            <v>UGEL-A IEI 337 HUANTANA</v>
          </cell>
          <cell r="H412" t="str">
            <v>03V0002N0685</v>
          </cell>
        </row>
        <row r="413">
          <cell r="B413" t="e">
            <v>#N/A</v>
          </cell>
          <cell r="C413" t="str">
            <v>KA011760</v>
          </cell>
          <cell r="D413" t="str">
            <v>EDUCACION CHANKA</v>
          </cell>
          <cell r="E413" t="str">
            <v>UGEL ANDAHUAYLAS</v>
          </cell>
          <cell r="F413" t="str">
            <v>E.B.R. INICIAL</v>
          </cell>
          <cell r="G413" t="str">
            <v>UGEL-A IEI 338 ÑAHUIMPUQUIO</v>
          </cell>
          <cell r="H413" t="str">
            <v>03V0002N0690</v>
          </cell>
        </row>
        <row r="414">
          <cell r="B414" t="e">
            <v>#N/A</v>
          </cell>
          <cell r="C414" t="str">
            <v>KA011765</v>
          </cell>
          <cell r="D414" t="str">
            <v>EDUCACION CHANKA</v>
          </cell>
          <cell r="E414" t="str">
            <v>UGEL ANDAHUAYLAS</v>
          </cell>
          <cell r="F414" t="str">
            <v>E.B.R. INICIAL</v>
          </cell>
          <cell r="G414" t="str">
            <v>UGEL-A IEI 339 OLLABAMBA</v>
          </cell>
          <cell r="H414" t="str">
            <v>03V0002N0691</v>
          </cell>
        </row>
        <row r="415">
          <cell r="B415" t="e">
            <v>#N/A</v>
          </cell>
          <cell r="C415" t="str">
            <v>KA011825</v>
          </cell>
          <cell r="D415" t="str">
            <v>EDUCACION CHANKA</v>
          </cell>
          <cell r="E415" t="str">
            <v>UGEL ANDAHUAYLAS</v>
          </cell>
          <cell r="F415" t="str">
            <v>E.B.R. INICIAL</v>
          </cell>
          <cell r="G415" t="str">
            <v>UGEL-A IEI 340 YUNCAYA</v>
          </cell>
          <cell r="H415" t="str">
            <v>03V0002N0703</v>
          </cell>
        </row>
        <row r="416">
          <cell r="B416" t="e">
            <v>#N/A</v>
          </cell>
          <cell r="C416" t="str">
            <v>KA011785</v>
          </cell>
          <cell r="D416" t="str">
            <v>EDUCACION CHANKA</v>
          </cell>
          <cell r="E416" t="str">
            <v>UGEL ANDAHUAYLAS</v>
          </cell>
          <cell r="F416" t="str">
            <v>E.B.R. INICIAL</v>
          </cell>
          <cell r="G416" t="str">
            <v>UGEL-A IEI 341 SAN JUAN PAMPA</v>
          </cell>
          <cell r="H416" t="str">
            <v>03V0002N0695</v>
          </cell>
        </row>
        <row r="417">
          <cell r="B417" t="e">
            <v>#N/A</v>
          </cell>
          <cell r="C417" t="str">
            <v>KA011790</v>
          </cell>
          <cell r="D417" t="str">
            <v>EDUCACION CHANKA</v>
          </cell>
          <cell r="E417" t="str">
            <v>UGEL ANDAHUAYLAS</v>
          </cell>
          <cell r="F417" t="str">
            <v>E.B.R. INICIAL</v>
          </cell>
          <cell r="G417" t="str">
            <v>UGEL-A IEI 342 SANTIAGO DE YANACULLO</v>
          </cell>
          <cell r="H417" t="str">
            <v>03V0002N0696</v>
          </cell>
        </row>
        <row r="418">
          <cell r="B418" t="e">
            <v>#N/A</v>
          </cell>
          <cell r="C418" t="str">
            <v>KA011830</v>
          </cell>
          <cell r="D418" t="str">
            <v>EDUCACION CHANKA</v>
          </cell>
          <cell r="E418" t="str">
            <v>UGEL ANDAHUAYLAS</v>
          </cell>
          <cell r="F418" t="str">
            <v>E.B.R. INICIAL</v>
          </cell>
          <cell r="G418" t="str">
            <v>UGEL-A IEI 343 BUENA VISTA</v>
          </cell>
          <cell r="H418" t="str">
            <v>03V0002N0681</v>
          </cell>
        </row>
        <row r="419">
          <cell r="B419" t="e">
            <v>#N/A</v>
          </cell>
          <cell r="C419" t="str">
            <v>KA011745</v>
          </cell>
          <cell r="D419" t="str">
            <v>EDUCACION CHANKA</v>
          </cell>
          <cell r="E419" t="str">
            <v>UGEL ANDAHUAYLAS</v>
          </cell>
          <cell r="F419" t="str">
            <v>E.B.R. INICIAL</v>
          </cell>
          <cell r="G419" t="str">
            <v>UGEL-A IEI 344 LLANTUYHUANCA</v>
          </cell>
          <cell r="H419" t="str">
            <v>03V0002N0686</v>
          </cell>
        </row>
        <row r="420">
          <cell r="B420" t="e">
            <v>#N/A</v>
          </cell>
          <cell r="C420" t="str">
            <v>KA011770</v>
          </cell>
          <cell r="D420" t="str">
            <v>EDUCACION CHANKA</v>
          </cell>
          <cell r="E420" t="str">
            <v>UGEL ANDAHUAYLAS</v>
          </cell>
          <cell r="F420" t="str">
            <v>E.B.R. INICIAL</v>
          </cell>
          <cell r="G420" t="str">
            <v>UGEL-A IEI 345 POSOCCOY</v>
          </cell>
          <cell r="H420" t="str">
            <v>03V0002N0692</v>
          </cell>
        </row>
        <row r="421">
          <cell r="B421" t="e">
            <v>#N/A</v>
          </cell>
          <cell r="C421" t="str">
            <v>KA011775</v>
          </cell>
          <cell r="D421" t="str">
            <v>EDUCACION CHANKA</v>
          </cell>
          <cell r="E421" t="str">
            <v>UGEL ANDAHUAYLAS</v>
          </cell>
          <cell r="F421" t="str">
            <v>E.B.R. INICIAL</v>
          </cell>
          <cell r="G421" t="str">
            <v>UGEL-A IEI 346 PUMACURI</v>
          </cell>
          <cell r="H421" t="str">
            <v>03V0002N0693</v>
          </cell>
        </row>
        <row r="422">
          <cell r="B422" t="e">
            <v>#N/A</v>
          </cell>
          <cell r="C422" t="str">
            <v>KA011780</v>
          </cell>
          <cell r="D422" t="str">
            <v>EDUCACION CHANKA</v>
          </cell>
          <cell r="E422" t="str">
            <v>UGEL ANDAHUAYLAS</v>
          </cell>
          <cell r="F422" t="str">
            <v>E.B.R. INICIAL</v>
          </cell>
          <cell r="G422" t="str">
            <v>UGEL-A IEI 347 SACHAPUNA</v>
          </cell>
          <cell r="H422" t="str">
            <v>03V0002N0694</v>
          </cell>
        </row>
        <row r="423">
          <cell r="B423" t="e">
            <v>#N/A</v>
          </cell>
          <cell r="C423" t="str">
            <v>KA011805</v>
          </cell>
          <cell r="D423" t="str">
            <v>EDUCACION CHANKA</v>
          </cell>
          <cell r="E423" t="str">
            <v>UGEL ANDAHUAYLAS</v>
          </cell>
          <cell r="F423" t="str">
            <v>E.B.R. INICIAL</v>
          </cell>
          <cell r="G423" t="str">
            <v>UGEL-A IEI 348 TIMPUCCHUAYCCO</v>
          </cell>
          <cell r="H423" t="str">
            <v>03V0002N0699</v>
          </cell>
        </row>
        <row r="424">
          <cell r="B424" t="e">
            <v>#N/A</v>
          </cell>
          <cell r="C424" t="str">
            <v>KA011750</v>
          </cell>
          <cell r="D424" t="str">
            <v>EDUCACION CHANKA</v>
          </cell>
          <cell r="E424" t="str">
            <v>UGEL ANDAHUAYLAS</v>
          </cell>
          <cell r="F424" t="str">
            <v>E.B.R. INICIAL</v>
          </cell>
          <cell r="G424" t="str">
            <v>UGEL-A IEI 349 MARCOBAMBA</v>
          </cell>
          <cell r="H424" t="str">
            <v>03V0002N0687</v>
          </cell>
        </row>
        <row r="425">
          <cell r="B425" t="e">
            <v>#N/A</v>
          </cell>
          <cell r="C425" t="str">
            <v>KA011730</v>
          </cell>
          <cell r="D425" t="str">
            <v>EDUCACION CHANKA</v>
          </cell>
          <cell r="E425" t="str">
            <v>UGEL ANDAHUAYLAS</v>
          </cell>
          <cell r="F425" t="str">
            <v>E.B.R. INICIAL</v>
          </cell>
          <cell r="G425" t="str">
            <v>UGEL-A IEI 350 CONTUCNA</v>
          </cell>
          <cell r="H425" t="str">
            <v>03V0002N0682</v>
          </cell>
        </row>
        <row r="426">
          <cell r="B426" t="e">
            <v>#N/A</v>
          </cell>
          <cell r="C426" t="str">
            <v>KA011815</v>
          </cell>
          <cell r="D426" t="str">
            <v>EDUCACION CHANKA</v>
          </cell>
          <cell r="E426" t="str">
            <v>UGEL ANDAHUAYLAS</v>
          </cell>
          <cell r="F426" t="str">
            <v>E.B.R. INICIAL</v>
          </cell>
          <cell r="G426" t="str">
            <v>UGEL-A IEI 351 TORACCA</v>
          </cell>
          <cell r="H426" t="str">
            <v>03V0002N0701</v>
          </cell>
        </row>
        <row r="427">
          <cell r="B427" t="e">
            <v>#N/A</v>
          </cell>
          <cell r="C427" t="str">
            <v>KA011820</v>
          </cell>
          <cell r="D427" t="str">
            <v>EDUCACION CHANKA</v>
          </cell>
          <cell r="E427" t="str">
            <v>UGEL ANDAHUAYLAS</v>
          </cell>
          <cell r="F427" t="str">
            <v>E.B.R. INICIAL</v>
          </cell>
          <cell r="G427" t="str">
            <v>UGEL-A IEI 352 YANACCMA</v>
          </cell>
          <cell r="H427" t="str">
            <v>03V0002N0702</v>
          </cell>
        </row>
        <row r="428">
          <cell r="B428" t="e">
            <v>#N/A</v>
          </cell>
          <cell r="C428" t="str">
            <v>KA011835</v>
          </cell>
          <cell r="D428" t="str">
            <v>EDUCACION CHANKA</v>
          </cell>
          <cell r="E428" t="str">
            <v>UGEL ANDAHUAYLAS</v>
          </cell>
          <cell r="F428" t="str">
            <v>E.B.R. INICIAL</v>
          </cell>
          <cell r="G428" t="str">
            <v>UGEL-A IEI 354 - PATACCOCHA</v>
          </cell>
          <cell r="H428" t="str">
            <v>03V0002N0704</v>
          </cell>
        </row>
        <row r="429">
          <cell r="B429" t="e">
            <v>#N/A</v>
          </cell>
          <cell r="C429" t="str">
            <v>KA011836</v>
          </cell>
          <cell r="D429" t="str">
            <v>EDUCACION CHANKA</v>
          </cell>
          <cell r="E429" t="str">
            <v>UGEL ANDAHUAYLAS</v>
          </cell>
          <cell r="F429" t="str">
            <v>E.B.R. INICIAL</v>
          </cell>
          <cell r="G429" t="str">
            <v>UGEL-A IEI Nº 907 - HUAYAUPAMPA</v>
          </cell>
          <cell r="H429" t="str">
            <v>03V0002N1018</v>
          </cell>
        </row>
        <row r="430">
          <cell r="B430" t="e">
            <v>#N/A</v>
          </cell>
          <cell r="C430" t="str">
            <v>KA011837</v>
          </cell>
          <cell r="D430" t="str">
            <v>EDUCACION CHANKA</v>
          </cell>
          <cell r="E430" t="str">
            <v>UGEL ANDAHUAYLAS</v>
          </cell>
          <cell r="F430" t="str">
            <v>E.B.R. INICIAL</v>
          </cell>
          <cell r="G430" t="str">
            <v>UGEL-A IEI Nº 908 - SAN JUAN DE OCCOLLO</v>
          </cell>
          <cell r="H430" t="str">
            <v>03V0002N1029</v>
          </cell>
        </row>
        <row r="431">
          <cell r="B431" t="e">
            <v>#N/A</v>
          </cell>
          <cell r="C431" t="str">
            <v>KA011838</v>
          </cell>
          <cell r="D431" t="str">
            <v>EDUCACION CHANKA</v>
          </cell>
          <cell r="E431" t="str">
            <v>UGEL ANDAHUAYLAS</v>
          </cell>
          <cell r="F431" t="str">
            <v>E.B.R. INICIAL</v>
          </cell>
          <cell r="G431" t="str">
            <v>UGEL-A IEI Nº 909 - PALLACCOCHA</v>
          </cell>
          <cell r="H431" t="str">
            <v>03V0002N1030</v>
          </cell>
        </row>
        <row r="432">
          <cell r="B432" t="e">
            <v>#N/A</v>
          </cell>
          <cell r="C432" t="str">
            <v>KA011839</v>
          </cell>
          <cell r="D432" t="str">
            <v>EDUCACION CHANKA</v>
          </cell>
          <cell r="E432" t="str">
            <v>UGEL ANDAHUAYLAS</v>
          </cell>
          <cell r="F432" t="str">
            <v>E.B.R. INICIAL</v>
          </cell>
          <cell r="G432" t="str">
            <v>UGEL-A IEI Nº 911 - CCORIRAYA</v>
          </cell>
          <cell r="H432" t="str">
            <v>03V0002N1019</v>
          </cell>
        </row>
        <row r="433">
          <cell r="B433" t="e">
            <v>#N/A</v>
          </cell>
          <cell r="C433" t="str">
            <v>KA011840</v>
          </cell>
          <cell r="D433" t="str">
            <v>EDUCACION CHANKA</v>
          </cell>
          <cell r="E433" t="str">
            <v>UGEL ANDAHUAYLAS</v>
          </cell>
          <cell r="F433" t="str">
            <v>E.B.R. INICIAL</v>
          </cell>
          <cell r="G433" t="str">
            <v>UGEL-A IEI Nº 912 - CHUMPALLHUA</v>
          </cell>
          <cell r="H433" t="str">
            <v>03V0002N1020</v>
          </cell>
        </row>
        <row r="434">
          <cell r="B434" t="e">
            <v>#N/A</v>
          </cell>
          <cell r="C434" t="str">
            <v>KA011841</v>
          </cell>
          <cell r="D434" t="str">
            <v>EDUCACION CHANKA</v>
          </cell>
          <cell r="E434" t="str">
            <v>UGEL ANDAHUAYLAS</v>
          </cell>
          <cell r="F434" t="str">
            <v>E.B.R. INICIAL</v>
          </cell>
          <cell r="G434" t="str">
            <v>UGEL-A IEI Nº 913- HUICHCCANA</v>
          </cell>
          <cell r="H434" t="str">
            <v>03V0002N1021</v>
          </cell>
        </row>
        <row r="435">
          <cell r="B435" t="e">
            <v>#N/A</v>
          </cell>
          <cell r="C435" t="str">
            <v>KA011842</v>
          </cell>
          <cell r="D435" t="str">
            <v>EDUCACION CHANKA</v>
          </cell>
          <cell r="E435" t="str">
            <v>UGEL ANDAHUAYLAS</v>
          </cell>
          <cell r="F435" t="str">
            <v>E.B.R. INICIAL</v>
          </cell>
          <cell r="G435" t="str">
            <v>UGEL-A IEI Nº 914 - PAMPAMARCA</v>
          </cell>
          <cell r="H435" t="str">
            <v>03V0002N1022</v>
          </cell>
        </row>
        <row r="436">
          <cell r="B436" t="e">
            <v>#N/A</v>
          </cell>
          <cell r="C436" t="str">
            <v>KA011843</v>
          </cell>
          <cell r="D436" t="str">
            <v>EDUCACION CHANKA</v>
          </cell>
          <cell r="E436" t="str">
            <v>UGEL ANDAHUAYLAS</v>
          </cell>
          <cell r="F436" t="str">
            <v>E.B.R. INICIAL</v>
          </cell>
          <cell r="G436" t="str">
            <v>UGEL-A IEI Nº 915 - CCANCCAYLLO</v>
          </cell>
          <cell r="H436" t="str">
            <v>03V0002N1023</v>
          </cell>
        </row>
        <row r="437">
          <cell r="B437" t="e">
            <v>#N/A</v>
          </cell>
          <cell r="C437" t="str">
            <v>KA011844</v>
          </cell>
          <cell r="D437" t="str">
            <v>EDUCACION CHANKA</v>
          </cell>
          <cell r="E437" t="str">
            <v>UGEL ANDAHUAYLAS</v>
          </cell>
          <cell r="F437" t="str">
            <v>E.B.R. INICIAL</v>
          </cell>
          <cell r="G437" t="str">
            <v>UGEL-A IEI Nº 916 - ATACCARA</v>
          </cell>
          <cell r="H437" t="str">
            <v>03V0002N1024</v>
          </cell>
        </row>
        <row r="438">
          <cell r="B438" t="e">
            <v>#N/A</v>
          </cell>
          <cell r="C438" t="str">
            <v>KA011845</v>
          </cell>
          <cell r="D438" t="str">
            <v>EDUCACION CHANKA</v>
          </cell>
          <cell r="E438" t="str">
            <v>UGEL ANDAHUAYLAS</v>
          </cell>
          <cell r="F438" t="str">
            <v>E.B.R. INICIAL</v>
          </cell>
          <cell r="G438" t="str">
            <v>UGEL-A IEI Nº 918 - LAGUNA</v>
          </cell>
          <cell r="H438" t="str">
            <v>03V0002N1027</v>
          </cell>
        </row>
        <row r="439">
          <cell r="B439" t="e">
            <v>#N/A</v>
          </cell>
          <cell r="C439" t="str">
            <v>KA011846</v>
          </cell>
          <cell r="D439" t="str">
            <v>EDUCACION CHANKA</v>
          </cell>
          <cell r="E439" t="str">
            <v>UGEL ANDAHUAYLAS</v>
          </cell>
          <cell r="F439" t="str">
            <v>E.B.R. INICIAL</v>
          </cell>
          <cell r="G439" t="str">
            <v>UGEL-A IEI Nº 919 - PUCULLOCCOCHA</v>
          </cell>
          <cell r="H439" t="str">
            <v>03V0002N1028</v>
          </cell>
        </row>
        <row r="440">
          <cell r="B440" t="e">
            <v>#N/A</v>
          </cell>
          <cell r="C440" t="str">
            <v>KA011847</v>
          </cell>
          <cell r="D440" t="str">
            <v>EDUCACION CHANKA</v>
          </cell>
          <cell r="E440" t="str">
            <v>UGEL ANDAHUAYLAS</v>
          </cell>
          <cell r="F440" t="str">
            <v>E.B.R. INICIAL</v>
          </cell>
          <cell r="G440" t="str">
            <v>UGEL-A IEI Nº 920 - ÑAHUIMPUQUIO</v>
          </cell>
          <cell r="H440" t="str">
            <v>03V0002N1017</v>
          </cell>
        </row>
        <row r="441">
          <cell r="B441" t="e">
            <v>#N/A</v>
          </cell>
          <cell r="C441" t="str">
            <v>KA011848</v>
          </cell>
          <cell r="D441" t="str">
            <v>EDUCACION CHANKA</v>
          </cell>
          <cell r="E441" t="str">
            <v>UGEL ANDAHUAYLAS</v>
          </cell>
          <cell r="F441" t="str">
            <v>E.B.R. INICIAL</v>
          </cell>
          <cell r="G441" t="str">
            <v>UGEL-A IEI Nº 906 - VILLA UNION CAVIRA</v>
          </cell>
          <cell r="H441" t="str">
            <v>03V0002N1025</v>
          </cell>
        </row>
        <row r="442">
          <cell r="B442" t="e">
            <v>#N/A</v>
          </cell>
          <cell r="C442" t="str">
            <v>KA011849</v>
          </cell>
          <cell r="D442" t="str">
            <v>EDUCACION CHANKA</v>
          </cell>
          <cell r="E442" t="str">
            <v>UGEL ANDAHUAYLAS</v>
          </cell>
          <cell r="F442" t="str">
            <v>E.B.R. INICIAL</v>
          </cell>
          <cell r="G442" t="str">
            <v>UGEL-A IEI Nº 917 - CHURRUBAMBA ALTA</v>
          </cell>
          <cell r="H442" t="str">
            <v>03V0002N1026</v>
          </cell>
        </row>
        <row r="443">
          <cell r="B443" t="e">
            <v>#N/A</v>
          </cell>
          <cell r="C443" t="str">
            <v>KA011850</v>
          </cell>
          <cell r="D443" t="str">
            <v>EDUCACION CHANKA</v>
          </cell>
          <cell r="E443" t="str">
            <v>UGEL ANDAHUAYLAS</v>
          </cell>
          <cell r="F443" t="str">
            <v>E.B.R. INICIAL</v>
          </cell>
          <cell r="G443" t="str">
            <v>UGEL-A IEI 930 - HUARACCOPATA</v>
          </cell>
          <cell r="H443" t="str">
            <v>03V0002N1032</v>
          </cell>
        </row>
        <row r="444">
          <cell r="B444" t="e">
            <v>#N/A</v>
          </cell>
          <cell r="C444" t="str">
            <v>KA011851</v>
          </cell>
          <cell r="D444" t="str">
            <v>EDUCACION CHANKA</v>
          </cell>
          <cell r="E444" t="str">
            <v>UGEL ANDAHUAYLAS</v>
          </cell>
          <cell r="F444" t="str">
            <v>E.B.R. INICIAL</v>
          </cell>
          <cell r="G444" t="str">
            <v>UGEL-A IEI Nº 931 - COLLPA</v>
          </cell>
          <cell r="H444" t="str">
            <v>03V0002N1033</v>
          </cell>
        </row>
        <row r="445">
          <cell r="B445" t="e">
            <v>#N/A</v>
          </cell>
          <cell r="C445" t="str">
            <v>KA011852</v>
          </cell>
          <cell r="D445" t="str">
            <v>EDUCACION CHANKA</v>
          </cell>
          <cell r="E445" t="str">
            <v>UGEL ANDAHUAYLAS</v>
          </cell>
          <cell r="F445" t="str">
            <v>E.B.R. INICIAL</v>
          </cell>
          <cell r="G445" t="str">
            <v>UGEL-A IEI Nº 933 - CCASABAMBA</v>
          </cell>
          <cell r="H445" t="str">
            <v>03V0002N1035</v>
          </cell>
        </row>
        <row r="446">
          <cell r="B446" t="e">
            <v>#N/A</v>
          </cell>
          <cell r="C446" t="str">
            <v>KA011853</v>
          </cell>
          <cell r="D446" t="str">
            <v>EDUCACION CHANKA</v>
          </cell>
          <cell r="E446" t="str">
            <v>UGEL ANDAHUAYLAS</v>
          </cell>
          <cell r="F446" t="str">
            <v>E.B.R. INICIAL</v>
          </cell>
          <cell r="G446" t="str">
            <v>UGEL-A IEI Nº 934 - CHUSPI</v>
          </cell>
          <cell r="H446" t="str">
            <v>03V0002N1036</v>
          </cell>
        </row>
        <row r="447">
          <cell r="B447" t="e">
            <v>#N/A</v>
          </cell>
          <cell r="C447" t="str">
            <v>KA011854</v>
          </cell>
          <cell r="D447" t="str">
            <v>EDUCACION CHANKA</v>
          </cell>
          <cell r="E447" t="str">
            <v>UGEL ANDAHUAYLAS</v>
          </cell>
          <cell r="F447" t="str">
            <v>E.B.R. INICIAL</v>
          </cell>
          <cell r="G447" t="str">
            <v>UGEL-A IEI Nº 936 - PUEBLO LIBRE</v>
          </cell>
          <cell r="H447" t="str">
            <v>03V0002N1038</v>
          </cell>
        </row>
        <row r="448">
          <cell r="B448" t="e">
            <v>#N/A</v>
          </cell>
          <cell r="C448" t="str">
            <v>KA011856</v>
          </cell>
          <cell r="D448" t="str">
            <v>EDUCACION CHANKA</v>
          </cell>
          <cell r="E448" t="str">
            <v>UGEL ANDAHUAYLAS</v>
          </cell>
          <cell r="F448" t="str">
            <v>E.B.R. INICIAL</v>
          </cell>
          <cell r="G448" t="str">
            <v>UGEL-A IEI Nº 940 - YANAYACU</v>
          </cell>
          <cell r="H448" t="str">
            <v>03V0002N1042</v>
          </cell>
        </row>
        <row r="449">
          <cell r="B449" t="e">
            <v>#N/A</v>
          </cell>
          <cell r="C449" t="str">
            <v>KA011857</v>
          </cell>
          <cell r="D449" t="str">
            <v>EDUCACION CHANKA</v>
          </cell>
          <cell r="E449" t="str">
            <v>UGEL ANDAHUAYLAS</v>
          </cell>
          <cell r="F449" t="str">
            <v>E.B.R. INICIAL</v>
          </cell>
          <cell r="G449" t="str">
            <v>UGEL-A IEI Nº 943 - SONDOR</v>
          </cell>
          <cell r="H449" t="str">
            <v>03V0002N1046</v>
          </cell>
        </row>
        <row r="450">
          <cell r="B450" t="e">
            <v>#N/A</v>
          </cell>
          <cell r="C450" t="str">
            <v>KA011858</v>
          </cell>
          <cell r="D450" t="str">
            <v>EDUCACION CHANKA</v>
          </cell>
          <cell r="E450" t="str">
            <v>UGEL ANDAHUAYLAS</v>
          </cell>
          <cell r="F450" t="str">
            <v>E.B.R. INICIAL</v>
          </cell>
          <cell r="G450" t="str">
            <v>UGEL-A IEI Nº 944 - CHACCARAPATA</v>
          </cell>
          <cell r="H450" t="str">
            <v>03V0002N1048</v>
          </cell>
        </row>
        <row r="451">
          <cell r="B451" t="e">
            <v>#N/A</v>
          </cell>
          <cell r="C451" t="str">
            <v>KA011859</v>
          </cell>
          <cell r="D451" t="str">
            <v>EDUCACION CHANKA</v>
          </cell>
          <cell r="E451" t="str">
            <v>UGEL ANDAHUAYLAS</v>
          </cell>
          <cell r="F451" t="str">
            <v>E.B.R. INICIAL</v>
          </cell>
          <cell r="G451" t="str">
            <v>UGEL-A IEI Nº 945 - PARAGUA</v>
          </cell>
          <cell r="H451" t="str">
            <v>03V0002N1049</v>
          </cell>
        </row>
        <row r="452">
          <cell r="B452" t="e">
            <v>#N/A</v>
          </cell>
          <cell r="C452" t="str">
            <v>KA011860</v>
          </cell>
          <cell r="D452" t="str">
            <v>EDUCACION CHANKA</v>
          </cell>
          <cell r="E452" t="str">
            <v>UGEL ANDAHUAYLAS</v>
          </cell>
          <cell r="F452" t="str">
            <v>E.B.R. INICIAL</v>
          </cell>
          <cell r="G452" t="str">
            <v>UGEL-A IEI Nº 946 - CHAUPIMOLLE</v>
          </cell>
          <cell r="H452" t="str">
            <v>03V0002N1050</v>
          </cell>
        </row>
        <row r="453">
          <cell r="B453" t="e">
            <v>#N/A</v>
          </cell>
          <cell r="C453" t="str">
            <v>KA011861</v>
          </cell>
          <cell r="D453" t="str">
            <v>EDUCACION CHANKA</v>
          </cell>
          <cell r="E453" t="str">
            <v>UGEL ANDAHUAYLAS</v>
          </cell>
          <cell r="F453" t="str">
            <v>E.B.R. INICIAL</v>
          </cell>
          <cell r="G453" t="str">
            <v>UGEL-A IEI Nº 947- ROSASPATA</v>
          </cell>
          <cell r="H453" t="str">
            <v>03V0002N1044</v>
          </cell>
        </row>
        <row r="454">
          <cell r="B454" t="e">
            <v>#N/A</v>
          </cell>
          <cell r="C454" t="str">
            <v>KA011862</v>
          </cell>
          <cell r="D454" t="str">
            <v>EDUCACION CHANKA</v>
          </cell>
          <cell r="E454" t="str">
            <v>UGEL ANDAHUAYLAS</v>
          </cell>
          <cell r="F454" t="str">
            <v>E.B.R. INICIAL</v>
          </cell>
          <cell r="G454" t="str">
            <v>UGEL-A IEI Nº 948 - SANTA ROSA</v>
          </cell>
          <cell r="H454" t="str">
            <v>03V0002N1047</v>
          </cell>
        </row>
        <row r="455">
          <cell r="B455" t="e">
            <v>#N/A</v>
          </cell>
          <cell r="C455" t="str">
            <v>KA011863</v>
          </cell>
          <cell r="D455" t="str">
            <v>EDUCACION CHANKA</v>
          </cell>
          <cell r="E455" t="str">
            <v>UGEL ANDAHUAYLAS</v>
          </cell>
          <cell r="F455" t="str">
            <v>E.B.R. INICIAL</v>
          </cell>
          <cell r="G455" t="str">
            <v>UGEL-A IEI Nº 942 - COTAHUACHO ALTO</v>
          </cell>
          <cell r="H455" t="str">
            <v>03V0002N1045</v>
          </cell>
        </row>
        <row r="456">
          <cell r="B456" t="e">
            <v>#N/A</v>
          </cell>
          <cell r="C456" t="str">
            <v>KA011864</v>
          </cell>
          <cell r="D456" t="str">
            <v>EDUCACION CHANKA</v>
          </cell>
          <cell r="E456" t="str">
            <v>UGEL ANDAHUAYLAS</v>
          </cell>
          <cell r="F456" t="str">
            <v>E.B.R. INICIAL</v>
          </cell>
          <cell r="G456" t="str">
            <v>UGEL-A IEI Nº 932 - TAHUANTINSUYO</v>
          </cell>
          <cell r="H456" t="str">
            <v>03V0002N1034</v>
          </cell>
        </row>
        <row r="457">
          <cell r="B457" t="e">
            <v>#N/A</v>
          </cell>
          <cell r="C457" t="str">
            <v>KA011865</v>
          </cell>
          <cell r="D457" t="str">
            <v>EDUCACION CHANKA</v>
          </cell>
          <cell r="E457" t="str">
            <v>UGEL ANDAHUAYLAS</v>
          </cell>
          <cell r="F457" t="str">
            <v>E.B.R. INICIAL</v>
          </cell>
          <cell r="G457" t="str">
            <v>UGEL-A IEI Nº 935 - SANTA ROSA DE ILLAHUASI</v>
          </cell>
          <cell r="H457" t="str">
            <v>03V0002N1037</v>
          </cell>
        </row>
        <row r="458">
          <cell r="B458" t="str">
            <v>1131113211A6</v>
          </cell>
          <cell r="C458" t="str">
            <v>KA012002</v>
          </cell>
          <cell r="D458" t="str">
            <v>EDUCACION CHANKA</v>
          </cell>
          <cell r="E458" t="str">
            <v>UGEL ANDAHUAYLAS</v>
          </cell>
          <cell r="F458" t="str">
            <v>E.B.R. PRIMARIA</v>
          </cell>
          <cell r="G458" t="str">
            <v>UGEL-A EDUCAC. CATOLICA ANDAHUAYLAS</v>
          </cell>
          <cell r="H458" t="str">
            <v>826211217612</v>
          </cell>
        </row>
        <row r="459">
          <cell r="B459" t="str">
            <v>1131113211A5</v>
          </cell>
          <cell r="C459" t="str">
            <v>KA012002</v>
          </cell>
          <cell r="D459" t="str">
            <v>EDUCACION CHANKA</v>
          </cell>
          <cell r="E459" t="str">
            <v>UGEL ANDAHUAYLAS</v>
          </cell>
          <cell r="F459" t="str">
            <v>E.B.R. PRIMARIA</v>
          </cell>
          <cell r="G459" t="str">
            <v>UGEL-A EDUCAC. CATOLICA ANDAHUAYLAS</v>
          </cell>
          <cell r="H459" t="str">
            <v>826231210617</v>
          </cell>
        </row>
        <row r="460">
          <cell r="B460" t="str">
            <v>1131113211A2</v>
          </cell>
          <cell r="C460" t="str">
            <v>KA012002</v>
          </cell>
          <cell r="D460" t="str">
            <v>EDUCACION CHANKA</v>
          </cell>
          <cell r="E460" t="str">
            <v>UGEL ANDAHUAYLAS</v>
          </cell>
          <cell r="F460" t="str">
            <v>E.B.R. PRIMARIA</v>
          </cell>
          <cell r="G460" t="str">
            <v>UGEL-A EDUCAC. CATOLICA ANDAHUAYLAS</v>
          </cell>
          <cell r="H460" t="str">
            <v>826231210610</v>
          </cell>
        </row>
        <row r="461">
          <cell r="B461" t="str">
            <v>1131113211A3</v>
          </cell>
          <cell r="C461" t="str">
            <v>KA012002</v>
          </cell>
          <cell r="D461" t="str">
            <v>EDUCACION CHANKA</v>
          </cell>
          <cell r="E461" t="str">
            <v>UGEL ANDAHUAYLAS</v>
          </cell>
          <cell r="F461" t="str">
            <v>E.B.R. PRIMARIA</v>
          </cell>
          <cell r="G461" t="str">
            <v>UGEL-A EDUCAC. CATOLICA ANDAHUAYLAS</v>
          </cell>
          <cell r="H461" t="str">
            <v>826231210613</v>
          </cell>
        </row>
        <row r="462">
          <cell r="B462" t="str">
            <v>1131113211A4</v>
          </cell>
          <cell r="C462" t="str">
            <v>KA012002</v>
          </cell>
          <cell r="D462" t="str">
            <v>EDUCACION CHANKA</v>
          </cell>
          <cell r="E462" t="str">
            <v>UGEL ANDAHUAYLAS</v>
          </cell>
          <cell r="F462" t="str">
            <v>E.B.R. PRIMARIA</v>
          </cell>
          <cell r="G462" t="str">
            <v>UGEL-A EDUCAC. CATOLICA ANDAHUAYLAS</v>
          </cell>
          <cell r="H462" t="str">
            <v>826231210616</v>
          </cell>
        </row>
        <row r="463">
          <cell r="B463" t="str">
            <v>1151113221A2</v>
          </cell>
          <cell r="C463" t="str">
            <v>KA012004</v>
          </cell>
          <cell r="D463" t="str">
            <v>EDUCACION CHANKA</v>
          </cell>
          <cell r="E463" t="str">
            <v>UGEL ANDAHUAYLAS</v>
          </cell>
          <cell r="F463" t="str">
            <v>E.B.R. PRIMARIA</v>
          </cell>
          <cell r="G463" t="str">
            <v>UGEL-A IEPM 54077 SALINAS</v>
          </cell>
          <cell r="H463" t="str">
            <v>826241214615</v>
          </cell>
        </row>
        <row r="464">
          <cell r="B464" t="str">
            <v>1151113211A4</v>
          </cell>
          <cell r="C464" t="str">
            <v>KA012004</v>
          </cell>
          <cell r="D464" t="str">
            <v>EDUCACION CHANKA</v>
          </cell>
          <cell r="E464" t="str">
            <v>UGEL ANDAHUAYLAS</v>
          </cell>
          <cell r="F464" t="str">
            <v>E.B.R. PRIMARIA</v>
          </cell>
          <cell r="G464" t="str">
            <v>UGEL-A IEPM 54077 SALINAS</v>
          </cell>
          <cell r="H464" t="str">
            <v>826211214610</v>
          </cell>
        </row>
        <row r="465">
          <cell r="B465" t="str">
            <v>1151113211A2</v>
          </cell>
          <cell r="C465" t="str">
            <v>KA012004</v>
          </cell>
          <cell r="D465" t="str">
            <v>EDUCACION CHANKA</v>
          </cell>
          <cell r="E465" t="str">
            <v>UGEL ANDAHUAYLAS</v>
          </cell>
          <cell r="F465" t="str">
            <v>E.B.R. PRIMARIA</v>
          </cell>
          <cell r="G465" t="str">
            <v>UGEL-A IEPM 54077 SALINAS</v>
          </cell>
          <cell r="H465" t="str">
            <v>826211214611</v>
          </cell>
        </row>
        <row r="466">
          <cell r="B466" t="str">
            <v>1151113211A5</v>
          </cell>
          <cell r="C466" t="str">
            <v>KA012004</v>
          </cell>
          <cell r="D466" t="str">
            <v>EDUCACION CHANKA</v>
          </cell>
          <cell r="E466" t="str">
            <v>UGEL ANDAHUAYLAS</v>
          </cell>
          <cell r="F466" t="str">
            <v>E.B.R. PRIMARIA</v>
          </cell>
          <cell r="G466" t="str">
            <v>UGEL-A IEPM 54077 SALINAS</v>
          </cell>
          <cell r="H466" t="str">
            <v>826211214613</v>
          </cell>
        </row>
        <row r="467">
          <cell r="B467" t="str">
            <v>1151113211A0</v>
          </cell>
          <cell r="C467" t="str">
            <v>KA012004</v>
          </cell>
          <cell r="D467" t="str">
            <v>EDUCACION CHANKA</v>
          </cell>
          <cell r="E467" t="str">
            <v>UGEL ANDAHUAYLAS</v>
          </cell>
          <cell r="F467" t="str">
            <v>E.B.R. PRIMARIA</v>
          </cell>
          <cell r="G467" t="str">
            <v>UGEL-A IEPM 54077 SALINAS</v>
          </cell>
          <cell r="H467" t="str">
            <v>826211214615</v>
          </cell>
        </row>
        <row r="468">
          <cell r="B468" t="str">
            <v>1151113211A6</v>
          </cell>
          <cell r="C468" t="str">
            <v>KA012004</v>
          </cell>
          <cell r="D468" t="str">
            <v>EDUCACION CHANKA</v>
          </cell>
          <cell r="E468" t="str">
            <v>UGEL ANDAHUAYLAS</v>
          </cell>
          <cell r="F468" t="str">
            <v>E.B.R. PRIMARIA</v>
          </cell>
          <cell r="G468" t="str">
            <v>UGEL-A IEPM 54077 SALINAS</v>
          </cell>
          <cell r="H468" t="str">
            <v>826211214616</v>
          </cell>
        </row>
        <row r="469">
          <cell r="B469" t="str">
            <v>1151113211A7</v>
          </cell>
          <cell r="C469" t="str">
            <v>KA012004</v>
          </cell>
          <cell r="D469" t="str">
            <v>EDUCACION CHANKA</v>
          </cell>
          <cell r="E469" t="str">
            <v>UGEL ANDAHUAYLAS</v>
          </cell>
          <cell r="F469" t="str">
            <v>E.B.R. PRIMARIA</v>
          </cell>
          <cell r="G469" t="str">
            <v>UGEL-A IEPM 54077 SALINAS</v>
          </cell>
          <cell r="H469" t="str">
            <v>826211214617</v>
          </cell>
        </row>
        <row r="470">
          <cell r="B470" t="str">
            <v>1151113211A3</v>
          </cell>
          <cell r="C470" t="str">
            <v>KA012004</v>
          </cell>
          <cell r="D470" t="str">
            <v>EDUCACION CHANKA</v>
          </cell>
          <cell r="E470" t="str">
            <v>UGEL ANDAHUAYLAS</v>
          </cell>
          <cell r="F470" t="str">
            <v>E.B.R. PRIMARIA</v>
          </cell>
          <cell r="G470" t="str">
            <v>UGEL-A IEPM 54077 SALINAS</v>
          </cell>
          <cell r="H470" t="str">
            <v>826211214619</v>
          </cell>
        </row>
        <row r="471">
          <cell r="B471" t="str">
            <v>1151113221A1</v>
          </cell>
          <cell r="C471" t="str">
            <v>KA012004</v>
          </cell>
          <cell r="D471" t="str">
            <v>EDUCACION CHANKA</v>
          </cell>
          <cell r="E471" t="str">
            <v>UGEL ANDAHUAYLAS</v>
          </cell>
          <cell r="F471" t="str">
            <v>E.B.R. PRIMARIA</v>
          </cell>
          <cell r="G471" t="str">
            <v>UGEL-A IEPM 54077 SALINAS</v>
          </cell>
          <cell r="H471" t="str">
            <v>826241214614</v>
          </cell>
        </row>
        <row r="472">
          <cell r="B472" t="str">
            <v>1151113211A9</v>
          </cell>
          <cell r="C472" t="str">
            <v>KA012004</v>
          </cell>
          <cell r="D472" t="str">
            <v>EDUCACION CHANKA</v>
          </cell>
          <cell r="E472" t="str">
            <v>UGEL ANDAHUAYLAS</v>
          </cell>
          <cell r="F472" t="str">
            <v>E.B.R. PRIMARIA</v>
          </cell>
          <cell r="G472" t="str">
            <v>UGEL-A IEPM 54077 SALINAS</v>
          </cell>
          <cell r="H472" t="str">
            <v>826241214618</v>
          </cell>
        </row>
        <row r="473">
          <cell r="B473" t="str">
            <v>1151113221A3</v>
          </cell>
          <cell r="C473" t="str">
            <v>KA012004</v>
          </cell>
          <cell r="D473" t="str">
            <v>EDUCACION CHANKA</v>
          </cell>
          <cell r="E473" t="str">
            <v>UGEL ANDAHUAYLAS</v>
          </cell>
          <cell r="F473" t="str">
            <v>E.B.R. PRIMARIA</v>
          </cell>
          <cell r="G473" t="str">
            <v>UGEL-A IEPM 54077 SALINAS</v>
          </cell>
          <cell r="H473" t="str">
            <v>826241214611</v>
          </cell>
        </row>
        <row r="474">
          <cell r="B474" t="str">
            <v>1171113241A8</v>
          </cell>
          <cell r="C474" t="str">
            <v>KA012006</v>
          </cell>
          <cell r="D474" t="str">
            <v>EDUCACION CHANKA</v>
          </cell>
          <cell r="E474" t="str">
            <v>UGEL ANDAHUAYLAS</v>
          </cell>
          <cell r="F474" t="str">
            <v>E.B.R. PRIMARIA</v>
          </cell>
          <cell r="G474" t="str">
            <v>UGEL-A IEPM 54078 ANDAHUAYLAS</v>
          </cell>
          <cell r="H474" t="str">
            <v>829221214613</v>
          </cell>
        </row>
        <row r="475">
          <cell r="B475" t="str">
            <v>1171113231A9</v>
          </cell>
          <cell r="C475" t="str">
            <v>KA012006</v>
          </cell>
          <cell r="D475" t="str">
            <v>EDUCACION CHANKA</v>
          </cell>
          <cell r="E475" t="str">
            <v>UGEL ANDAHUAYLAS</v>
          </cell>
          <cell r="F475" t="str">
            <v>E.B.R. PRIMARIA</v>
          </cell>
          <cell r="G475" t="str">
            <v>UGEL-A IEPM 54078 ANDAHUAYLAS</v>
          </cell>
          <cell r="H475" t="str">
            <v>829271214616</v>
          </cell>
        </row>
        <row r="476">
          <cell r="B476" t="str">
            <v>1171113241A7</v>
          </cell>
          <cell r="C476" t="str">
            <v>KA012006</v>
          </cell>
          <cell r="D476" t="str">
            <v>EDUCACION CHANKA</v>
          </cell>
          <cell r="E476" t="str">
            <v>UGEL ANDAHUAYLAS</v>
          </cell>
          <cell r="F476" t="str">
            <v>E.B.R. PRIMARIA</v>
          </cell>
          <cell r="G476" t="str">
            <v>UGEL-A IEPM 54078 ANDAHUAYLAS</v>
          </cell>
          <cell r="H476" t="str">
            <v>829221214610</v>
          </cell>
        </row>
        <row r="477">
          <cell r="B477" t="str">
            <v>1171113241A1</v>
          </cell>
          <cell r="C477" t="str">
            <v>KA012006</v>
          </cell>
          <cell r="D477" t="str">
            <v>EDUCACION CHANKA</v>
          </cell>
          <cell r="E477" t="str">
            <v>UGEL ANDAHUAYLAS</v>
          </cell>
          <cell r="F477" t="str">
            <v>E.B.R. PRIMARIA</v>
          </cell>
          <cell r="G477" t="str">
            <v>UGEL-A IEPM 54078 ANDAHUAYLAS</v>
          </cell>
          <cell r="H477" t="str">
            <v>829221214612</v>
          </cell>
        </row>
        <row r="478">
          <cell r="B478" t="str">
            <v>1171113241A3</v>
          </cell>
          <cell r="C478" t="str">
            <v>KA012006</v>
          </cell>
          <cell r="D478" t="str">
            <v>EDUCACION CHANKA</v>
          </cell>
          <cell r="E478" t="str">
            <v>UGEL ANDAHUAYLAS</v>
          </cell>
          <cell r="F478" t="str">
            <v>E.B.R. PRIMARIA</v>
          </cell>
          <cell r="G478" t="str">
            <v>UGEL-A IEPM 54078 ANDAHUAYLAS</v>
          </cell>
          <cell r="H478" t="str">
            <v>829221214614</v>
          </cell>
        </row>
        <row r="479">
          <cell r="B479" t="str">
            <v>1171113241A2</v>
          </cell>
          <cell r="C479" t="str">
            <v>KA012006</v>
          </cell>
          <cell r="D479" t="str">
            <v>EDUCACION CHANKA</v>
          </cell>
          <cell r="E479" t="str">
            <v>UGEL ANDAHUAYLAS</v>
          </cell>
          <cell r="F479" t="str">
            <v>E.B.R. PRIMARIA</v>
          </cell>
          <cell r="G479" t="str">
            <v>UGEL-A IEPM 54078 ANDAHUAYLAS</v>
          </cell>
          <cell r="H479" t="str">
            <v>829221214618</v>
          </cell>
        </row>
        <row r="480">
          <cell r="B480" t="str">
            <v>1171113211A7</v>
          </cell>
          <cell r="C480" t="str">
            <v>KA012006</v>
          </cell>
          <cell r="D480" t="str">
            <v>EDUCACION CHANKA</v>
          </cell>
          <cell r="E480" t="str">
            <v>UGEL ANDAHUAYLAS</v>
          </cell>
          <cell r="F480" t="str">
            <v>E.B.R. PRIMARIA</v>
          </cell>
          <cell r="G480" t="str">
            <v>UGEL-A IEPM 54078 ANDAHUAYLAS</v>
          </cell>
          <cell r="H480" t="str">
            <v>829261214610</v>
          </cell>
        </row>
        <row r="481">
          <cell r="B481" t="str">
            <v>1171113211A5</v>
          </cell>
          <cell r="C481" t="str">
            <v>KA012006</v>
          </cell>
          <cell r="D481" t="str">
            <v>EDUCACION CHANKA</v>
          </cell>
          <cell r="E481" t="str">
            <v>UGEL ANDAHUAYLAS</v>
          </cell>
          <cell r="F481" t="str">
            <v>E.B.R. PRIMARIA</v>
          </cell>
          <cell r="G481" t="str">
            <v>UGEL-A IEPM 54078 ANDAHUAYLAS</v>
          </cell>
          <cell r="H481" t="str">
            <v>829261214611</v>
          </cell>
        </row>
        <row r="482">
          <cell r="B482" t="str">
            <v>1171113211A0</v>
          </cell>
          <cell r="C482" t="str">
            <v>KA012006</v>
          </cell>
          <cell r="D482" t="str">
            <v>EDUCACION CHANKA</v>
          </cell>
          <cell r="E482" t="str">
            <v>UGEL ANDAHUAYLAS</v>
          </cell>
          <cell r="F482" t="str">
            <v>E.B.R. PRIMARIA</v>
          </cell>
          <cell r="G482" t="str">
            <v>UGEL-A IEPM 54078 ANDAHUAYLAS</v>
          </cell>
          <cell r="H482" t="str">
            <v>829261214612</v>
          </cell>
        </row>
        <row r="483">
          <cell r="B483" t="str">
            <v>1171113211A8</v>
          </cell>
          <cell r="C483" t="str">
            <v>KA012006</v>
          </cell>
          <cell r="D483" t="str">
            <v>EDUCACION CHANKA</v>
          </cell>
          <cell r="E483" t="str">
            <v>UGEL ANDAHUAYLAS</v>
          </cell>
          <cell r="F483" t="str">
            <v>E.B.R. PRIMARIA</v>
          </cell>
          <cell r="G483" t="str">
            <v>UGEL-A IEPM 54078 ANDAHUAYLAS</v>
          </cell>
          <cell r="H483" t="str">
            <v>829261214613</v>
          </cell>
        </row>
        <row r="484">
          <cell r="B484" t="str">
            <v>1171113211A3</v>
          </cell>
          <cell r="C484" t="str">
            <v>KA012006</v>
          </cell>
          <cell r="D484" t="str">
            <v>EDUCACION CHANKA</v>
          </cell>
          <cell r="E484" t="str">
            <v>UGEL ANDAHUAYLAS</v>
          </cell>
          <cell r="F484" t="str">
            <v>E.B.R. PRIMARIA</v>
          </cell>
          <cell r="G484" t="str">
            <v>UGEL-A IEPM 54078 ANDAHUAYLAS</v>
          </cell>
          <cell r="H484" t="str">
            <v>829261214614</v>
          </cell>
        </row>
        <row r="485">
          <cell r="B485" t="str">
            <v>1171113211A4</v>
          </cell>
          <cell r="C485" t="str">
            <v>KA012006</v>
          </cell>
          <cell r="D485" t="str">
            <v>EDUCACION CHANKA</v>
          </cell>
          <cell r="E485" t="str">
            <v>UGEL ANDAHUAYLAS</v>
          </cell>
          <cell r="F485" t="str">
            <v>E.B.R. PRIMARIA</v>
          </cell>
          <cell r="G485" t="str">
            <v>UGEL-A IEPM 54078 ANDAHUAYLAS</v>
          </cell>
          <cell r="H485" t="str">
            <v>829261214615</v>
          </cell>
        </row>
        <row r="486">
          <cell r="B486" t="str">
            <v>1171113211A9</v>
          </cell>
          <cell r="C486" t="str">
            <v>KA012006</v>
          </cell>
          <cell r="D486" t="str">
            <v>EDUCACION CHANKA</v>
          </cell>
          <cell r="E486" t="str">
            <v>UGEL ANDAHUAYLAS</v>
          </cell>
          <cell r="F486" t="str">
            <v>E.B.R. PRIMARIA</v>
          </cell>
          <cell r="G486" t="str">
            <v>UGEL-A IEPM 54078 ANDAHUAYLAS</v>
          </cell>
          <cell r="H486" t="str">
            <v>829261214616</v>
          </cell>
        </row>
        <row r="487">
          <cell r="B487" t="str">
            <v>1171113221A0</v>
          </cell>
          <cell r="C487" t="str">
            <v>KA012006</v>
          </cell>
          <cell r="D487" t="str">
            <v>EDUCACION CHANKA</v>
          </cell>
          <cell r="E487" t="str">
            <v>UGEL ANDAHUAYLAS</v>
          </cell>
          <cell r="F487" t="str">
            <v>E.B.R. PRIMARIA</v>
          </cell>
          <cell r="G487" t="str">
            <v>UGEL-A IEPM 54078 ANDAHUAYLAS</v>
          </cell>
          <cell r="H487" t="str">
            <v>829261214617</v>
          </cell>
        </row>
        <row r="488">
          <cell r="B488" t="str">
            <v>1171113211A2</v>
          </cell>
          <cell r="C488" t="str">
            <v>KA012006</v>
          </cell>
          <cell r="D488" t="str">
            <v>EDUCACION CHANKA</v>
          </cell>
          <cell r="E488" t="str">
            <v>UGEL ANDAHUAYLAS</v>
          </cell>
          <cell r="F488" t="str">
            <v>E.B.R. PRIMARIA</v>
          </cell>
          <cell r="G488" t="str">
            <v>UGEL-A IEPM 54078 ANDAHUAYLAS</v>
          </cell>
          <cell r="H488" t="str">
            <v>829261214618</v>
          </cell>
        </row>
        <row r="489">
          <cell r="B489" t="str">
            <v>1171113211A6</v>
          </cell>
          <cell r="C489" t="str">
            <v>KA012006</v>
          </cell>
          <cell r="D489" t="str">
            <v>EDUCACION CHANKA</v>
          </cell>
          <cell r="E489" t="str">
            <v>UGEL ANDAHUAYLAS</v>
          </cell>
          <cell r="F489" t="str">
            <v>E.B.R. PRIMARIA</v>
          </cell>
          <cell r="G489" t="str">
            <v>UGEL-A IEPM 54078 ANDAHUAYLAS</v>
          </cell>
          <cell r="H489" t="str">
            <v>829261214619</v>
          </cell>
        </row>
        <row r="490">
          <cell r="B490" t="str">
            <v>1171113231A7</v>
          </cell>
          <cell r="C490" t="str">
            <v>KA012006</v>
          </cell>
          <cell r="D490" t="str">
            <v>EDUCACION CHANKA</v>
          </cell>
          <cell r="E490" t="str">
            <v>UGEL ANDAHUAYLAS</v>
          </cell>
          <cell r="F490" t="str">
            <v>E.B.R. PRIMARIA</v>
          </cell>
          <cell r="G490" t="str">
            <v>UGEL-A IEPM 54078 ANDAHUAYLAS</v>
          </cell>
          <cell r="H490" t="str">
            <v>829271214610</v>
          </cell>
        </row>
        <row r="491">
          <cell r="B491" t="str">
            <v>1171113231A5</v>
          </cell>
          <cell r="C491" t="str">
            <v>KA012006</v>
          </cell>
          <cell r="D491" t="str">
            <v>EDUCACION CHANKA</v>
          </cell>
          <cell r="E491" t="str">
            <v>UGEL ANDAHUAYLAS</v>
          </cell>
          <cell r="F491" t="str">
            <v>E.B.R. PRIMARIA</v>
          </cell>
          <cell r="G491" t="str">
            <v>UGEL-A IEPM 54078 ANDAHUAYLAS</v>
          </cell>
          <cell r="H491" t="str">
            <v>829271214611</v>
          </cell>
        </row>
        <row r="492">
          <cell r="B492" t="str">
            <v>1171113231A1</v>
          </cell>
          <cell r="C492" t="str">
            <v>KA012006</v>
          </cell>
          <cell r="D492" t="str">
            <v>EDUCACION CHANKA</v>
          </cell>
          <cell r="E492" t="str">
            <v>UGEL ANDAHUAYLAS</v>
          </cell>
          <cell r="F492" t="str">
            <v>E.B.R. PRIMARIA</v>
          </cell>
          <cell r="G492" t="str">
            <v>UGEL-A IEPM 54078 ANDAHUAYLAS</v>
          </cell>
          <cell r="H492" t="str">
            <v>829271214612</v>
          </cell>
        </row>
        <row r="493">
          <cell r="B493" t="str">
            <v>1171113231A8</v>
          </cell>
          <cell r="C493" t="str">
            <v>KA012006</v>
          </cell>
          <cell r="D493" t="str">
            <v>EDUCACION CHANKA</v>
          </cell>
          <cell r="E493" t="str">
            <v>UGEL ANDAHUAYLAS</v>
          </cell>
          <cell r="F493" t="str">
            <v>E.B.R. PRIMARIA</v>
          </cell>
          <cell r="G493" t="str">
            <v>UGEL-A IEPM 54078 ANDAHUAYLAS</v>
          </cell>
          <cell r="H493" t="str">
            <v>829271214613</v>
          </cell>
        </row>
        <row r="494">
          <cell r="B494" t="str">
            <v>1171113231A3</v>
          </cell>
          <cell r="C494" t="str">
            <v>KA012006</v>
          </cell>
          <cell r="D494" t="str">
            <v>EDUCACION CHANKA</v>
          </cell>
          <cell r="E494" t="str">
            <v>UGEL ANDAHUAYLAS</v>
          </cell>
          <cell r="F494" t="str">
            <v>E.B.R. PRIMARIA</v>
          </cell>
          <cell r="G494" t="str">
            <v>UGEL-A IEPM 54078 ANDAHUAYLAS</v>
          </cell>
          <cell r="H494" t="str">
            <v>829271214614</v>
          </cell>
        </row>
        <row r="495">
          <cell r="B495" t="str">
            <v>1171113231A4</v>
          </cell>
          <cell r="C495" t="str">
            <v>KA012006</v>
          </cell>
          <cell r="D495" t="str">
            <v>EDUCACION CHANKA</v>
          </cell>
          <cell r="E495" t="str">
            <v>UGEL ANDAHUAYLAS</v>
          </cell>
          <cell r="F495" t="str">
            <v>E.B.R. PRIMARIA</v>
          </cell>
          <cell r="G495" t="str">
            <v>UGEL-A IEPM 54078 ANDAHUAYLAS</v>
          </cell>
          <cell r="H495" t="str">
            <v>829271214615</v>
          </cell>
        </row>
        <row r="496">
          <cell r="B496" t="str">
            <v>1171113241A0</v>
          </cell>
          <cell r="C496" t="str">
            <v>KA012006</v>
          </cell>
          <cell r="D496" t="str">
            <v>EDUCACION CHANKA</v>
          </cell>
          <cell r="E496" t="str">
            <v>UGEL ANDAHUAYLAS</v>
          </cell>
          <cell r="F496" t="str">
            <v>E.B.R. PRIMARIA</v>
          </cell>
          <cell r="G496" t="str">
            <v>UGEL-A IEPM 54078 ANDAHUAYLAS</v>
          </cell>
          <cell r="H496" t="str">
            <v>829271214617</v>
          </cell>
        </row>
        <row r="497">
          <cell r="B497" t="str">
            <v>1171113231A2</v>
          </cell>
          <cell r="C497" t="str">
            <v>KA012006</v>
          </cell>
          <cell r="D497" t="str">
            <v>EDUCACION CHANKA</v>
          </cell>
          <cell r="E497" t="str">
            <v>UGEL ANDAHUAYLAS</v>
          </cell>
          <cell r="F497" t="str">
            <v>E.B.R. PRIMARIA</v>
          </cell>
          <cell r="G497" t="str">
            <v>UGEL-A IEPM 54078 ANDAHUAYLAS</v>
          </cell>
          <cell r="H497" t="str">
            <v>829271214618</v>
          </cell>
        </row>
        <row r="498">
          <cell r="B498" t="str">
            <v>1171113231A6</v>
          </cell>
          <cell r="C498" t="str">
            <v>KA012006</v>
          </cell>
          <cell r="D498" t="str">
            <v>EDUCACION CHANKA</v>
          </cell>
          <cell r="E498" t="str">
            <v>UGEL ANDAHUAYLAS</v>
          </cell>
          <cell r="F498" t="str">
            <v>E.B.R. PRIMARIA</v>
          </cell>
          <cell r="G498" t="str">
            <v>UGEL-A IEPM 54078 ANDAHUAYLAS</v>
          </cell>
          <cell r="H498" t="str">
            <v>829271214619</v>
          </cell>
        </row>
        <row r="499">
          <cell r="B499" t="str">
            <v>1171113221A7</v>
          </cell>
          <cell r="C499" t="str">
            <v>KA012006</v>
          </cell>
          <cell r="D499" t="str">
            <v>EDUCACION CHANKA</v>
          </cell>
          <cell r="E499" t="str">
            <v>UGEL ANDAHUAYLAS</v>
          </cell>
          <cell r="F499" t="str">
            <v>E.B.R. PRIMARIA</v>
          </cell>
          <cell r="G499" t="str">
            <v>UGEL-A IEPM 54078 ANDAHUAYLAS</v>
          </cell>
          <cell r="H499" t="str">
            <v>829291214610</v>
          </cell>
        </row>
        <row r="500">
          <cell r="B500" t="str">
            <v>1171113221A5</v>
          </cell>
          <cell r="C500" t="str">
            <v>KA012006</v>
          </cell>
          <cell r="D500" t="str">
            <v>EDUCACION CHANKA</v>
          </cell>
          <cell r="E500" t="str">
            <v>UGEL ANDAHUAYLAS</v>
          </cell>
          <cell r="F500" t="str">
            <v>E.B.R. PRIMARIA</v>
          </cell>
          <cell r="G500" t="str">
            <v>UGEL-A IEPM 54078 ANDAHUAYLAS</v>
          </cell>
          <cell r="H500" t="str">
            <v>829291214611</v>
          </cell>
        </row>
        <row r="501">
          <cell r="B501" t="str">
            <v>1171113221A1</v>
          </cell>
          <cell r="C501" t="str">
            <v>KA012006</v>
          </cell>
          <cell r="D501" t="str">
            <v>EDUCACION CHANKA</v>
          </cell>
          <cell r="E501" t="str">
            <v>UGEL ANDAHUAYLAS</v>
          </cell>
          <cell r="F501" t="str">
            <v>E.B.R. PRIMARIA</v>
          </cell>
          <cell r="G501" t="str">
            <v>UGEL-A IEPM 54078 ANDAHUAYLAS</v>
          </cell>
          <cell r="H501" t="str">
            <v>829291214612</v>
          </cell>
        </row>
        <row r="502">
          <cell r="B502" t="str">
            <v>1171113221A8</v>
          </cell>
          <cell r="C502" t="str">
            <v>KA012006</v>
          </cell>
          <cell r="D502" t="str">
            <v>EDUCACION CHANKA</v>
          </cell>
          <cell r="E502" t="str">
            <v>UGEL ANDAHUAYLAS</v>
          </cell>
          <cell r="F502" t="str">
            <v>E.B.R. PRIMARIA</v>
          </cell>
          <cell r="G502" t="str">
            <v>UGEL-A IEPM 54078 ANDAHUAYLAS</v>
          </cell>
          <cell r="H502" t="str">
            <v>829291214613</v>
          </cell>
        </row>
        <row r="503">
          <cell r="B503" t="str">
            <v>1171113221A3</v>
          </cell>
          <cell r="C503" t="str">
            <v>KA012006</v>
          </cell>
          <cell r="D503" t="str">
            <v>EDUCACION CHANKA</v>
          </cell>
          <cell r="E503" t="str">
            <v>UGEL ANDAHUAYLAS</v>
          </cell>
          <cell r="F503" t="str">
            <v>E.B.R. PRIMARIA</v>
          </cell>
          <cell r="G503" t="str">
            <v>UGEL-A IEPM 54078 ANDAHUAYLAS</v>
          </cell>
          <cell r="H503" t="str">
            <v>829291214614</v>
          </cell>
        </row>
        <row r="504">
          <cell r="B504" t="str">
            <v>1171113221A4</v>
          </cell>
          <cell r="C504" t="str">
            <v>KA012006</v>
          </cell>
          <cell r="D504" t="str">
            <v>EDUCACION CHANKA</v>
          </cell>
          <cell r="E504" t="str">
            <v>UGEL ANDAHUAYLAS</v>
          </cell>
          <cell r="F504" t="str">
            <v>E.B.R. PRIMARIA</v>
          </cell>
          <cell r="G504" t="str">
            <v>UGEL-A IEPM 54078 ANDAHUAYLAS</v>
          </cell>
          <cell r="H504" t="str">
            <v>829291214615</v>
          </cell>
        </row>
        <row r="505">
          <cell r="B505" t="str">
            <v>1171113221A9</v>
          </cell>
          <cell r="C505" t="str">
            <v>KA012006</v>
          </cell>
          <cell r="D505" t="str">
            <v>EDUCACION CHANKA</v>
          </cell>
          <cell r="E505" t="str">
            <v>UGEL ANDAHUAYLAS</v>
          </cell>
          <cell r="F505" t="str">
            <v>E.B.R. PRIMARIA</v>
          </cell>
          <cell r="G505" t="str">
            <v>UGEL-A IEPM 54078 ANDAHUAYLAS</v>
          </cell>
          <cell r="H505" t="str">
            <v>829291214616</v>
          </cell>
        </row>
        <row r="506">
          <cell r="B506" t="str">
            <v>1171113231A0</v>
          </cell>
          <cell r="C506" t="str">
            <v>KA012006</v>
          </cell>
          <cell r="D506" t="str">
            <v>EDUCACION CHANKA</v>
          </cell>
          <cell r="E506" t="str">
            <v>UGEL ANDAHUAYLAS</v>
          </cell>
          <cell r="F506" t="str">
            <v>E.B.R. PRIMARIA</v>
          </cell>
          <cell r="G506" t="str">
            <v>UGEL-A IEPM 54078 ANDAHUAYLAS</v>
          </cell>
          <cell r="H506" t="str">
            <v>829291214617</v>
          </cell>
        </row>
        <row r="507">
          <cell r="B507" t="str">
            <v>1171113221A2</v>
          </cell>
          <cell r="C507" t="str">
            <v>KA012006</v>
          </cell>
          <cell r="D507" t="str">
            <v>EDUCACION CHANKA</v>
          </cell>
          <cell r="E507" t="str">
            <v>UGEL ANDAHUAYLAS</v>
          </cell>
          <cell r="F507" t="str">
            <v>E.B.R. PRIMARIA</v>
          </cell>
          <cell r="G507" t="str">
            <v>UGEL-A IEPM 54078 ANDAHUAYLAS</v>
          </cell>
          <cell r="H507" t="str">
            <v>829291214618</v>
          </cell>
        </row>
        <row r="508">
          <cell r="B508" t="str">
            <v>1171113221A6</v>
          </cell>
          <cell r="C508" t="str">
            <v>KA012006</v>
          </cell>
          <cell r="D508" t="str">
            <v>EDUCACION CHANKA</v>
          </cell>
          <cell r="E508" t="str">
            <v>UGEL ANDAHUAYLAS</v>
          </cell>
          <cell r="F508" t="str">
            <v>E.B.R. PRIMARIA</v>
          </cell>
          <cell r="G508" t="str">
            <v>UGEL-A IEPM 54078 ANDAHUAYLAS</v>
          </cell>
          <cell r="H508" t="str">
            <v>829291214619</v>
          </cell>
        </row>
        <row r="509">
          <cell r="B509" t="str">
            <v>1171113241A5</v>
          </cell>
          <cell r="C509" t="str">
            <v>KA012006</v>
          </cell>
          <cell r="D509" t="str">
            <v>EDUCACION CHANKA</v>
          </cell>
          <cell r="E509" t="str">
            <v>UGEL ANDAHUAYLAS</v>
          </cell>
          <cell r="F509" t="str">
            <v>E.B.R. PRIMARIA</v>
          </cell>
          <cell r="G509" t="str">
            <v>UGEL-A IEPM 54078 ANDAHUAYLAS</v>
          </cell>
          <cell r="H509" t="str">
            <v>829221214611</v>
          </cell>
        </row>
        <row r="510">
          <cell r="B510" t="str">
            <v>1171113241A4</v>
          </cell>
          <cell r="C510" t="str">
            <v>KA012006</v>
          </cell>
          <cell r="D510" t="str">
            <v>EDUCACION CHANKA</v>
          </cell>
          <cell r="E510" t="str">
            <v>UGEL ANDAHUAYLAS</v>
          </cell>
          <cell r="F510" t="str">
            <v>E.B.R. PRIMARIA</v>
          </cell>
          <cell r="G510" t="str">
            <v>UGEL-A IEPM 54078 ANDAHUAYLAS</v>
          </cell>
          <cell r="H510" t="str">
            <v>829221214615</v>
          </cell>
        </row>
        <row r="511">
          <cell r="B511" t="str">
            <v>1171113241A6</v>
          </cell>
          <cell r="C511" t="str">
            <v>KA012006</v>
          </cell>
          <cell r="D511" t="str">
            <v>EDUCACION CHANKA</v>
          </cell>
          <cell r="E511" t="str">
            <v>UGEL ANDAHUAYLAS</v>
          </cell>
          <cell r="F511" t="str">
            <v>E.B.R. PRIMARIA</v>
          </cell>
          <cell r="G511" t="str">
            <v>UGEL-A IEPM 54078 ANDAHUAYLAS</v>
          </cell>
          <cell r="H511" t="str">
            <v>829221214619</v>
          </cell>
        </row>
        <row r="512">
          <cell r="B512" t="str">
            <v>1191113231A3</v>
          </cell>
          <cell r="C512" t="str">
            <v>KA012008</v>
          </cell>
          <cell r="D512" t="str">
            <v>EDUCACION CHANKA</v>
          </cell>
          <cell r="E512" t="str">
            <v>UGEL ANDAHUAYLAS</v>
          </cell>
          <cell r="F512" t="str">
            <v>E.B.R. PRIMARIA</v>
          </cell>
          <cell r="G512" t="str">
            <v>UGEL-A IEPM 54080 HUANCABAMBA</v>
          </cell>
          <cell r="H512" t="str">
            <v>827201219612</v>
          </cell>
        </row>
        <row r="513">
          <cell r="B513" t="str">
            <v>1191113231A4</v>
          </cell>
          <cell r="C513" t="str">
            <v>KA012008</v>
          </cell>
          <cell r="D513" t="str">
            <v>EDUCACION CHANKA</v>
          </cell>
          <cell r="E513" t="str">
            <v>UGEL ANDAHUAYLAS</v>
          </cell>
          <cell r="F513" t="str">
            <v>E.B.R. PRIMARIA</v>
          </cell>
          <cell r="G513" t="str">
            <v>UGEL-A IEPM 54080 HUANCABAMBA</v>
          </cell>
          <cell r="H513" t="str">
            <v>827201219618</v>
          </cell>
        </row>
        <row r="514">
          <cell r="B514" t="str">
            <v>1191113221A8</v>
          </cell>
          <cell r="C514" t="str">
            <v>KA012008</v>
          </cell>
          <cell r="D514" t="str">
            <v>EDUCACION CHANKA</v>
          </cell>
          <cell r="E514" t="str">
            <v>UGEL ANDAHUAYLAS</v>
          </cell>
          <cell r="F514" t="str">
            <v>E.B.R. PRIMARIA</v>
          </cell>
          <cell r="G514" t="str">
            <v>UGEL-A IEPM 54080 HUANCABAMBA</v>
          </cell>
          <cell r="H514" t="str">
            <v>827221219610</v>
          </cell>
        </row>
        <row r="515">
          <cell r="B515" t="str">
            <v>1191113221A6</v>
          </cell>
          <cell r="C515" t="str">
            <v>KA012008</v>
          </cell>
          <cell r="D515" t="str">
            <v>EDUCACION CHANKA</v>
          </cell>
          <cell r="E515" t="str">
            <v>UGEL ANDAHUAYLAS</v>
          </cell>
          <cell r="F515" t="str">
            <v>E.B.R. PRIMARIA</v>
          </cell>
          <cell r="G515" t="str">
            <v>UGEL-A IEPM 54080 HUANCABAMBA</v>
          </cell>
          <cell r="H515" t="str">
            <v>827221219611</v>
          </cell>
        </row>
        <row r="516">
          <cell r="B516" t="str">
            <v>1191113221A2</v>
          </cell>
          <cell r="C516" t="str">
            <v>KA012008</v>
          </cell>
          <cell r="D516" t="str">
            <v>EDUCACION CHANKA</v>
          </cell>
          <cell r="E516" t="str">
            <v>UGEL ANDAHUAYLAS</v>
          </cell>
          <cell r="F516" t="str">
            <v>E.B.R. PRIMARIA</v>
          </cell>
          <cell r="G516" t="str">
            <v>UGEL-A IEPM 54080 HUANCABAMBA</v>
          </cell>
          <cell r="H516" t="str">
            <v>827221219612</v>
          </cell>
        </row>
        <row r="517">
          <cell r="B517" t="str">
            <v>1191113221A9</v>
          </cell>
          <cell r="C517" t="str">
            <v>KA012008</v>
          </cell>
          <cell r="D517" t="str">
            <v>EDUCACION CHANKA</v>
          </cell>
          <cell r="E517" t="str">
            <v>UGEL ANDAHUAYLAS</v>
          </cell>
          <cell r="F517" t="str">
            <v>E.B.R. PRIMARIA</v>
          </cell>
          <cell r="G517" t="str">
            <v>UGEL-A IEPM 54080 HUANCABAMBA</v>
          </cell>
          <cell r="H517" t="str">
            <v>827221219613</v>
          </cell>
        </row>
        <row r="518">
          <cell r="B518" t="str">
            <v>1191113221A4</v>
          </cell>
          <cell r="C518" t="str">
            <v>KA012008</v>
          </cell>
          <cell r="D518" t="str">
            <v>EDUCACION CHANKA</v>
          </cell>
          <cell r="E518" t="str">
            <v>UGEL ANDAHUAYLAS</v>
          </cell>
          <cell r="F518" t="str">
            <v>E.B.R. PRIMARIA</v>
          </cell>
          <cell r="G518" t="str">
            <v>UGEL-A IEPM 54080 HUANCABAMBA</v>
          </cell>
          <cell r="H518" t="str">
            <v>827221219614</v>
          </cell>
        </row>
        <row r="519">
          <cell r="B519" t="str">
            <v>1191113221A5</v>
          </cell>
          <cell r="C519" t="str">
            <v>KA012008</v>
          </cell>
          <cell r="D519" t="str">
            <v>EDUCACION CHANKA</v>
          </cell>
          <cell r="E519" t="str">
            <v>UGEL ANDAHUAYLAS</v>
          </cell>
          <cell r="F519" t="str">
            <v>E.B.R. PRIMARIA</v>
          </cell>
          <cell r="G519" t="str">
            <v>UGEL-A IEPM 54080 HUANCABAMBA</v>
          </cell>
          <cell r="H519" t="str">
            <v>827221219615</v>
          </cell>
        </row>
        <row r="520">
          <cell r="B520" t="str">
            <v>1191113231A2</v>
          </cell>
          <cell r="C520" t="str">
            <v>KA012008</v>
          </cell>
          <cell r="D520" t="str">
            <v>EDUCACION CHANKA</v>
          </cell>
          <cell r="E520" t="str">
            <v>UGEL ANDAHUAYLAS</v>
          </cell>
          <cell r="F520" t="str">
            <v>E.B.R. PRIMARIA</v>
          </cell>
          <cell r="G520" t="str">
            <v>UGEL-A IEPM 54080 HUANCABAMBA</v>
          </cell>
          <cell r="H520" t="str">
            <v>827221219617</v>
          </cell>
        </row>
        <row r="521">
          <cell r="B521" t="str">
            <v>1191113221A3</v>
          </cell>
          <cell r="C521" t="str">
            <v>KA012008</v>
          </cell>
          <cell r="D521" t="str">
            <v>EDUCACION CHANKA</v>
          </cell>
          <cell r="E521" t="str">
            <v>UGEL ANDAHUAYLAS</v>
          </cell>
          <cell r="F521" t="str">
            <v>E.B.R. PRIMARIA</v>
          </cell>
          <cell r="G521" t="str">
            <v>UGEL-A IEPM 54080 HUANCABAMBA</v>
          </cell>
          <cell r="H521" t="str">
            <v>827221219618</v>
          </cell>
        </row>
        <row r="522">
          <cell r="B522" t="str">
            <v>1191113221A7</v>
          </cell>
          <cell r="C522" t="str">
            <v>KA012008</v>
          </cell>
          <cell r="D522" t="str">
            <v>EDUCACION CHANKA</v>
          </cell>
          <cell r="E522" t="str">
            <v>UGEL ANDAHUAYLAS</v>
          </cell>
          <cell r="F522" t="str">
            <v>E.B.R. PRIMARIA</v>
          </cell>
          <cell r="G522" t="str">
            <v>UGEL-A IEPM 54080 HUANCABAMBA</v>
          </cell>
          <cell r="H522" t="str">
            <v>827221219619</v>
          </cell>
        </row>
        <row r="523">
          <cell r="B523" t="str">
            <v>1191113211A7</v>
          </cell>
          <cell r="C523" t="str">
            <v>KA012008</v>
          </cell>
          <cell r="D523" t="str">
            <v>EDUCACION CHANKA</v>
          </cell>
          <cell r="E523" t="str">
            <v>UGEL ANDAHUAYLAS</v>
          </cell>
          <cell r="F523" t="str">
            <v>E.B.R. PRIMARIA</v>
          </cell>
          <cell r="G523" t="str">
            <v>UGEL-A IEPM 54080 HUANCABAMBA</v>
          </cell>
          <cell r="H523" t="str">
            <v>827271219610</v>
          </cell>
        </row>
        <row r="524">
          <cell r="B524" t="str">
            <v>1191113211A5</v>
          </cell>
          <cell r="C524" t="str">
            <v>KA012008</v>
          </cell>
          <cell r="D524" t="str">
            <v>EDUCACION CHANKA</v>
          </cell>
          <cell r="E524" t="str">
            <v>UGEL ANDAHUAYLAS</v>
          </cell>
          <cell r="F524" t="str">
            <v>E.B.R. PRIMARIA</v>
          </cell>
          <cell r="G524" t="str">
            <v>UGEL-A IEPM 54080 HUANCABAMBA</v>
          </cell>
          <cell r="H524" t="str">
            <v>827271219611</v>
          </cell>
        </row>
        <row r="525">
          <cell r="B525" t="str">
            <v>1191113211A0</v>
          </cell>
          <cell r="C525" t="str">
            <v>KA012008</v>
          </cell>
          <cell r="D525" t="str">
            <v>EDUCACION CHANKA</v>
          </cell>
          <cell r="E525" t="str">
            <v>UGEL ANDAHUAYLAS</v>
          </cell>
          <cell r="F525" t="str">
            <v>E.B.R. PRIMARIA</v>
          </cell>
          <cell r="G525" t="str">
            <v>UGEL-A IEPM 54080 HUANCABAMBA</v>
          </cell>
          <cell r="H525" t="str">
            <v>827271219612</v>
          </cell>
        </row>
        <row r="526">
          <cell r="B526" t="str">
            <v>1191113211A8</v>
          </cell>
          <cell r="C526" t="str">
            <v>KA012008</v>
          </cell>
          <cell r="D526" t="str">
            <v>EDUCACION CHANKA</v>
          </cell>
          <cell r="E526" t="str">
            <v>UGEL ANDAHUAYLAS</v>
          </cell>
          <cell r="F526" t="str">
            <v>E.B.R. PRIMARIA</v>
          </cell>
          <cell r="G526" t="str">
            <v>UGEL-A IEPM 54080 HUANCABAMBA</v>
          </cell>
          <cell r="H526" t="str">
            <v>827271219613</v>
          </cell>
        </row>
        <row r="527">
          <cell r="B527" t="str">
            <v>1191113211A3</v>
          </cell>
          <cell r="C527" t="str">
            <v>KA012008</v>
          </cell>
          <cell r="D527" t="str">
            <v>EDUCACION CHANKA</v>
          </cell>
          <cell r="E527" t="str">
            <v>UGEL ANDAHUAYLAS</v>
          </cell>
          <cell r="F527" t="str">
            <v>E.B.R. PRIMARIA</v>
          </cell>
          <cell r="G527" t="str">
            <v>UGEL-A IEPM 54080 HUANCABAMBA</v>
          </cell>
          <cell r="H527" t="str">
            <v>827271219614</v>
          </cell>
        </row>
        <row r="528">
          <cell r="B528" t="str">
            <v>1191113211A4</v>
          </cell>
          <cell r="C528" t="str">
            <v>KA012008</v>
          </cell>
          <cell r="D528" t="str">
            <v>EDUCACION CHANKA</v>
          </cell>
          <cell r="E528" t="str">
            <v>UGEL ANDAHUAYLAS</v>
          </cell>
          <cell r="F528" t="str">
            <v>E.B.R. PRIMARIA</v>
          </cell>
          <cell r="G528" t="str">
            <v>UGEL-A IEPM 54080 HUANCABAMBA</v>
          </cell>
          <cell r="H528" t="str">
            <v>827271219615</v>
          </cell>
        </row>
        <row r="529">
          <cell r="B529" t="str">
            <v>1191113211A9</v>
          </cell>
          <cell r="C529" t="str">
            <v>KA012008</v>
          </cell>
          <cell r="D529" t="str">
            <v>EDUCACION CHANKA</v>
          </cell>
          <cell r="E529" t="str">
            <v>UGEL ANDAHUAYLAS</v>
          </cell>
          <cell r="F529" t="str">
            <v>E.B.R. PRIMARIA</v>
          </cell>
          <cell r="G529" t="str">
            <v>UGEL-A IEPM 54080 HUANCABAMBA</v>
          </cell>
          <cell r="H529" t="str">
            <v>827271219616</v>
          </cell>
        </row>
        <row r="530">
          <cell r="B530" t="str">
            <v>1191113221A1</v>
          </cell>
          <cell r="C530" t="str">
            <v>KA012008</v>
          </cell>
          <cell r="D530" t="str">
            <v>EDUCACION CHANKA</v>
          </cell>
          <cell r="E530" t="str">
            <v>UGEL ANDAHUAYLAS</v>
          </cell>
          <cell r="F530" t="str">
            <v>E.B.R. PRIMARIA</v>
          </cell>
          <cell r="G530" t="str">
            <v>UGEL-A IEPM 54080 HUANCABAMBA</v>
          </cell>
          <cell r="H530" t="str">
            <v>827271219617</v>
          </cell>
        </row>
        <row r="531">
          <cell r="B531" t="str">
            <v>1191113211A2</v>
          </cell>
          <cell r="C531" t="str">
            <v>KA012008</v>
          </cell>
          <cell r="D531" t="str">
            <v>EDUCACION CHANKA</v>
          </cell>
          <cell r="E531" t="str">
            <v>UGEL ANDAHUAYLAS</v>
          </cell>
          <cell r="F531" t="str">
            <v>E.B.R. PRIMARIA</v>
          </cell>
          <cell r="G531" t="str">
            <v>UGEL-A IEPM 54080 HUANCABAMBA</v>
          </cell>
          <cell r="H531" t="str">
            <v>827271219618</v>
          </cell>
        </row>
        <row r="532">
          <cell r="B532" t="e">
            <v>#N/A</v>
          </cell>
          <cell r="C532" t="str">
            <v>KA012008</v>
          </cell>
          <cell r="D532" t="str">
            <v>EDUCACION CHANKA</v>
          </cell>
          <cell r="E532" t="str">
            <v>UGEL ANDAHUAYLAS</v>
          </cell>
          <cell r="F532" t="str">
            <v>E.B.R. PRIMARIA</v>
          </cell>
          <cell r="G532" t="str">
            <v>UGEL-A IEPM 54080 HUANCABAMBA</v>
          </cell>
          <cell r="H532" t="str">
            <v>03V0002N0970</v>
          </cell>
        </row>
        <row r="533">
          <cell r="B533" t="str">
            <v>1191113231A1</v>
          </cell>
          <cell r="C533" t="str">
            <v>KA012008</v>
          </cell>
          <cell r="D533" t="str">
            <v>EDUCACION CHANKA</v>
          </cell>
          <cell r="E533" t="str">
            <v>UGEL ANDAHUAYLAS</v>
          </cell>
          <cell r="F533" t="str">
            <v>E.B.R. PRIMARIA</v>
          </cell>
          <cell r="G533" t="str">
            <v>UGEL-A IEPM 54080 HUANCABAMBA</v>
          </cell>
          <cell r="H533" t="str">
            <v>827221219616</v>
          </cell>
        </row>
        <row r="534">
          <cell r="B534" t="str">
            <v>1191113211A6</v>
          </cell>
          <cell r="C534" t="str">
            <v>KA012008</v>
          </cell>
          <cell r="D534" t="str">
            <v>EDUCACION CHANKA</v>
          </cell>
          <cell r="E534" t="str">
            <v>UGEL ANDAHUAYLAS</v>
          </cell>
          <cell r="F534" t="str">
            <v>E.B.R. PRIMARIA</v>
          </cell>
          <cell r="G534" t="str">
            <v>UGEL-A IEPM 54080 HUANCABAMBA</v>
          </cell>
          <cell r="H534" t="str">
            <v>827271219619</v>
          </cell>
        </row>
        <row r="535">
          <cell r="B535" t="str">
            <v>1112113211A8</v>
          </cell>
          <cell r="C535" t="str">
            <v>KA012010</v>
          </cell>
          <cell r="D535" t="str">
            <v>EDUCACION CHANKA</v>
          </cell>
          <cell r="E535" t="str">
            <v>UGEL ANDAHUAYLAS</v>
          </cell>
          <cell r="F535" t="str">
            <v>E.B.R. PRIMARIA</v>
          </cell>
          <cell r="G535" t="str">
            <v>UGEL-A IEPM 54082 ANDARAPA</v>
          </cell>
          <cell r="H535" t="str">
            <v>828211211610</v>
          </cell>
        </row>
        <row r="536">
          <cell r="B536" t="str">
            <v>1112113211A6</v>
          </cell>
          <cell r="C536" t="str">
            <v>KA012010</v>
          </cell>
          <cell r="D536" t="str">
            <v>EDUCACION CHANKA</v>
          </cell>
          <cell r="E536" t="str">
            <v>UGEL ANDAHUAYLAS</v>
          </cell>
          <cell r="F536" t="str">
            <v>E.B.R. PRIMARIA</v>
          </cell>
          <cell r="G536" t="str">
            <v>UGEL-A IEPM 54082 ANDARAPA</v>
          </cell>
          <cell r="H536" t="str">
            <v>828211211611</v>
          </cell>
        </row>
        <row r="537">
          <cell r="B537" t="str">
            <v>1112113211A9</v>
          </cell>
          <cell r="C537" t="str">
            <v>KA012010</v>
          </cell>
          <cell r="D537" t="str">
            <v>EDUCACION CHANKA</v>
          </cell>
          <cell r="E537" t="str">
            <v>UGEL ANDAHUAYLAS</v>
          </cell>
          <cell r="F537" t="str">
            <v>E.B.R. PRIMARIA</v>
          </cell>
          <cell r="G537" t="str">
            <v>UGEL-A IEPM 54082 ANDARAPA</v>
          </cell>
          <cell r="H537" t="str">
            <v>828211211613</v>
          </cell>
        </row>
        <row r="538">
          <cell r="B538" t="str">
            <v>1112113211A4</v>
          </cell>
          <cell r="C538" t="str">
            <v>KA012010</v>
          </cell>
          <cell r="D538" t="str">
            <v>EDUCACION CHANKA</v>
          </cell>
          <cell r="E538" t="str">
            <v>UGEL ANDAHUAYLAS</v>
          </cell>
          <cell r="F538" t="str">
            <v>E.B.R. PRIMARIA</v>
          </cell>
          <cell r="G538" t="str">
            <v>UGEL-A IEPM 54082 ANDARAPA</v>
          </cell>
          <cell r="H538" t="str">
            <v>828211211614</v>
          </cell>
        </row>
        <row r="539">
          <cell r="B539" t="str">
            <v>1112113211A5</v>
          </cell>
          <cell r="C539" t="str">
            <v>KA012010</v>
          </cell>
          <cell r="D539" t="str">
            <v>EDUCACION CHANKA</v>
          </cell>
          <cell r="E539" t="str">
            <v>UGEL ANDAHUAYLAS</v>
          </cell>
          <cell r="F539" t="str">
            <v>E.B.R. PRIMARIA</v>
          </cell>
          <cell r="G539" t="str">
            <v>UGEL-A IEPM 54082 ANDARAPA</v>
          </cell>
          <cell r="H539" t="str">
            <v>828211211615</v>
          </cell>
        </row>
        <row r="540">
          <cell r="B540" t="str">
            <v>1112113221A1</v>
          </cell>
          <cell r="C540" t="str">
            <v>KA012010</v>
          </cell>
          <cell r="D540" t="str">
            <v>EDUCACION CHANKA</v>
          </cell>
          <cell r="E540" t="str">
            <v>UGEL ANDAHUAYLAS</v>
          </cell>
          <cell r="F540" t="str">
            <v>E.B.R. PRIMARIA</v>
          </cell>
          <cell r="G540" t="str">
            <v>UGEL-A IEPM 54082 ANDARAPA</v>
          </cell>
          <cell r="H540" t="str">
            <v>828211211616</v>
          </cell>
        </row>
        <row r="541">
          <cell r="B541" t="str">
            <v>1112113221A2</v>
          </cell>
          <cell r="C541" t="str">
            <v>KA012010</v>
          </cell>
          <cell r="D541" t="str">
            <v>EDUCACION CHANKA</v>
          </cell>
          <cell r="E541" t="str">
            <v>UGEL ANDAHUAYLAS</v>
          </cell>
          <cell r="F541" t="str">
            <v>E.B.R. PRIMARIA</v>
          </cell>
          <cell r="G541" t="str">
            <v>UGEL-A IEPM 54082 ANDARAPA</v>
          </cell>
          <cell r="H541" t="str">
            <v>828211211617</v>
          </cell>
        </row>
        <row r="542">
          <cell r="B542" t="str">
            <v>1112113211A3</v>
          </cell>
          <cell r="C542" t="str">
            <v>KA012010</v>
          </cell>
          <cell r="D542" t="str">
            <v>EDUCACION CHANKA</v>
          </cell>
          <cell r="E542" t="str">
            <v>UGEL ANDAHUAYLAS</v>
          </cell>
          <cell r="F542" t="str">
            <v>E.B.R. PRIMARIA</v>
          </cell>
          <cell r="G542" t="str">
            <v>UGEL-A IEPM 54082 ANDARAPA</v>
          </cell>
          <cell r="H542" t="str">
            <v>828211211618</v>
          </cell>
        </row>
        <row r="543">
          <cell r="B543" t="str">
            <v>1112113221A3</v>
          </cell>
          <cell r="C543" t="str">
            <v>KA012010</v>
          </cell>
          <cell r="D543" t="str">
            <v>EDUCACION CHANKA</v>
          </cell>
          <cell r="E543" t="str">
            <v>UGEL ANDAHUAYLAS</v>
          </cell>
          <cell r="F543" t="str">
            <v>E.B.R. PRIMARIA</v>
          </cell>
          <cell r="G543" t="str">
            <v>UGEL-A IEPM 54082 ANDARAPA</v>
          </cell>
          <cell r="H543" t="str">
            <v>828241211612</v>
          </cell>
        </row>
        <row r="544">
          <cell r="B544" t="str">
            <v>1112113221A5</v>
          </cell>
          <cell r="C544" t="str">
            <v>KA012010</v>
          </cell>
          <cell r="D544" t="str">
            <v>EDUCACION CHANKA</v>
          </cell>
          <cell r="E544" t="str">
            <v>UGEL ANDAHUAYLAS</v>
          </cell>
          <cell r="F544" t="str">
            <v>E.B.R. PRIMARIA</v>
          </cell>
          <cell r="G544" t="str">
            <v>UGEL-A IEPM 54082 ANDARAPA</v>
          </cell>
          <cell r="H544" t="str">
            <v>828241211614</v>
          </cell>
        </row>
        <row r="545">
          <cell r="B545" t="str">
            <v>1112113211A2</v>
          </cell>
          <cell r="C545" t="str">
            <v>KA012010</v>
          </cell>
          <cell r="D545" t="str">
            <v>EDUCACION CHANKA</v>
          </cell>
          <cell r="E545" t="str">
            <v>UGEL ANDAHUAYLAS</v>
          </cell>
          <cell r="F545" t="str">
            <v>E.B.R. PRIMARIA</v>
          </cell>
          <cell r="G545" t="str">
            <v>UGEL-A IEPM 54082 ANDARAPA</v>
          </cell>
          <cell r="H545" t="str">
            <v>828211211612</v>
          </cell>
        </row>
        <row r="546">
          <cell r="B546" t="str">
            <v>1132113221A3</v>
          </cell>
          <cell r="C546" t="str">
            <v>KA012012</v>
          </cell>
          <cell r="D546" t="str">
            <v>EDUCACION CHANKA</v>
          </cell>
          <cell r="E546" t="str">
            <v>UGEL ANDAHUAYLAS</v>
          </cell>
          <cell r="F546" t="str">
            <v>E.B.R. PRIMARIA</v>
          </cell>
          <cell r="G546" t="str">
            <v>UGEL-A IEPM 54083 ILLAHUASI</v>
          </cell>
          <cell r="H546" t="str">
            <v>826261217613</v>
          </cell>
        </row>
        <row r="547">
          <cell r="B547" t="str">
            <v>1132113221A2</v>
          </cell>
          <cell r="C547" t="str">
            <v>KA012012</v>
          </cell>
          <cell r="D547" t="str">
            <v>EDUCACION CHANKA</v>
          </cell>
          <cell r="E547" t="str">
            <v>UGEL ANDAHUAYLAS</v>
          </cell>
          <cell r="F547" t="str">
            <v>E.B.R. PRIMARIA</v>
          </cell>
          <cell r="G547" t="str">
            <v>UGEL-A IEPM 54083 ILLAHUASI</v>
          </cell>
          <cell r="H547" t="str">
            <v>826261217610</v>
          </cell>
        </row>
        <row r="548">
          <cell r="B548" t="str">
            <v>1132113211A5</v>
          </cell>
          <cell r="C548" t="str">
            <v>KA012012</v>
          </cell>
          <cell r="D548" t="str">
            <v>EDUCACION CHANKA</v>
          </cell>
          <cell r="E548" t="str">
            <v>UGEL ANDAHUAYLAS</v>
          </cell>
          <cell r="F548" t="str">
            <v>E.B.R. PRIMARIA</v>
          </cell>
          <cell r="G548" t="str">
            <v>UGEL-A IEPM 54083 ILLAHUASI</v>
          </cell>
          <cell r="H548" t="str">
            <v>826261217612</v>
          </cell>
        </row>
        <row r="549">
          <cell r="B549" t="str">
            <v>1132113211A7</v>
          </cell>
          <cell r="C549" t="str">
            <v>KA012012</v>
          </cell>
          <cell r="D549" t="str">
            <v>EDUCACION CHANKA</v>
          </cell>
          <cell r="E549" t="str">
            <v>UGEL ANDAHUAYLAS</v>
          </cell>
          <cell r="F549" t="str">
            <v>E.B.R. PRIMARIA</v>
          </cell>
          <cell r="G549" t="str">
            <v>UGEL-A IEPM 54083 ILLAHUASI</v>
          </cell>
          <cell r="H549" t="str">
            <v>826261217614</v>
          </cell>
        </row>
        <row r="550">
          <cell r="B550" t="str">
            <v>1132113211A8</v>
          </cell>
          <cell r="C550" t="str">
            <v>KA012012</v>
          </cell>
          <cell r="D550" t="str">
            <v>EDUCACION CHANKA</v>
          </cell>
          <cell r="E550" t="str">
            <v>UGEL ANDAHUAYLAS</v>
          </cell>
          <cell r="F550" t="str">
            <v>E.B.R. PRIMARIA</v>
          </cell>
          <cell r="G550" t="str">
            <v>UGEL-A IEPM 54083 ILLAHUASI</v>
          </cell>
          <cell r="H550" t="str">
            <v>826261217615</v>
          </cell>
        </row>
        <row r="551">
          <cell r="B551" t="str">
            <v>1132113211A6</v>
          </cell>
          <cell r="C551" t="str">
            <v>KA012012</v>
          </cell>
          <cell r="D551" t="str">
            <v>EDUCACION CHANKA</v>
          </cell>
          <cell r="E551" t="str">
            <v>UGEL ANDAHUAYLAS</v>
          </cell>
          <cell r="F551" t="str">
            <v>E.B.R. PRIMARIA</v>
          </cell>
          <cell r="G551" t="str">
            <v>UGEL-A IEPM 54083 ILLAHUASI</v>
          </cell>
          <cell r="H551" t="str">
            <v>826261217618</v>
          </cell>
        </row>
        <row r="552">
          <cell r="B552" t="str">
            <v>1132113211A0</v>
          </cell>
          <cell r="C552" t="str">
            <v>KA012012</v>
          </cell>
          <cell r="D552" t="str">
            <v>EDUCACION CHANKA</v>
          </cell>
          <cell r="E552" t="str">
            <v>UGEL ANDAHUAYLAS</v>
          </cell>
          <cell r="F552" t="str">
            <v>E.B.R. PRIMARIA</v>
          </cell>
          <cell r="G552" t="str">
            <v>UGEL-A IEPM 54083 ILLAHUASI</v>
          </cell>
          <cell r="H552" t="str">
            <v>826281217610</v>
          </cell>
        </row>
        <row r="553">
          <cell r="B553" t="str">
            <v>1132113211A2</v>
          </cell>
          <cell r="C553" t="str">
            <v>KA012012</v>
          </cell>
          <cell r="D553" t="str">
            <v>EDUCACION CHANKA</v>
          </cell>
          <cell r="E553" t="str">
            <v>UGEL ANDAHUAYLAS</v>
          </cell>
          <cell r="F553" t="str">
            <v>E.B.R. PRIMARIA</v>
          </cell>
          <cell r="G553" t="str">
            <v>UGEL-A IEPM 54083 ILLAHUASI</v>
          </cell>
          <cell r="H553" t="str">
            <v>826281217613</v>
          </cell>
        </row>
        <row r="554">
          <cell r="B554" t="str">
            <v>1132113211A3</v>
          </cell>
          <cell r="C554" t="str">
            <v>KA012012</v>
          </cell>
          <cell r="D554" t="str">
            <v>EDUCACION CHANKA</v>
          </cell>
          <cell r="E554" t="str">
            <v>UGEL ANDAHUAYLAS</v>
          </cell>
          <cell r="F554" t="str">
            <v>E.B.R. PRIMARIA</v>
          </cell>
          <cell r="G554" t="str">
            <v>UGEL-A IEPM 54083 ILLAHUASI</v>
          </cell>
          <cell r="H554" t="str">
            <v>826281217616</v>
          </cell>
        </row>
        <row r="555">
          <cell r="B555" t="str">
            <v>1132113211A4</v>
          </cell>
          <cell r="C555" t="str">
            <v>KA012012</v>
          </cell>
          <cell r="D555" t="str">
            <v>EDUCACION CHANKA</v>
          </cell>
          <cell r="E555" t="str">
            <v>UGEL ANDAHUAYLAS</v>
          </cell>
          <cell r="F555" t="str">
            <v>E.B.R. PRIMARIA</v>
          </cell>
          <cell r="G555" t="str">
            <v>UGEL-A IEPM 54083 ILLAHUASI</v>
          </cell>
          <cell r="H555" t="str">
            <v>826281217617</v>
          </cell>
        </row>
        <row r="556">
          <cell r="B556" t="str">
            <v>1132113221A4</v>
          </cell>
          <cell r="C556" t="str">
            <v>KA012012</v>
          </cell>
          <cell r="D556" t="str">
            <v>EDUCACION CHANKA</v>
          </cell>
          <cell r="E556" t="str">
            <v>UGEL ANDAHUAYLAS</v>
          </cell>
          <cell r="F556" t="str">
            <v>E.B.R. PRIMARIA</v>
          </cell>
          <cell r="G556" t="str">
            <v>UGEL-A IEPM 54083 ILLAHUASI</v>
          </cell>
          <cell r="H556" t="str">
            <v>826261217616</v>
          </cell>
        </row>
        <row r="557">
          <cell r="B557" t="str">
            <v>1152113211A6</v>
          </cell>
          <cell r="C557" t="str">
            <v>KA012014</v>
          </cell>
          <cell r="D557" t="str">
            <v>EDUCACION CHANKA</v>
          </cell>
          <cell r="E557" t="str">
            <v>UGEL ANDAHUAYLAS</v>
          </cell>
          <cell r="F557" t="str">
            <v>E.B.R. PRIMARIA</v>
          </cell>
          <cell r="G557" t="str">
            <v>UGEL-A IEPM 54088 HUANCARAY</v>
          </cell>
          <cell r="H557" t="str">
            <v>826261214617</v>
          </cell>
        </row>
        <row r="558">
          <cell r="B558" t="str">
            <v>1152113211A3</v>
          </cell>
          <cell r="C558" t="str">
            <v>KA012014</v>
          </cell>
          <cell r="D558" t="str">
            <v>EDUCACION CHANKA</v>
          </cell>
          <cell r="E558" t="str">
            <v>UGEL ANDAHUAYLAS</v>
          </cell>
          <cell r="F558" t="str">
            <v>E.B.R. PRIMARIA</v>
          </cell>
          <cell r="G558" t="str">
            <v>UGEL-A IEPM 54088 HUANCARAY</v>
          </cell>
          <cell r="H558" t="str">
            <v>826261214610</v>
          </cell>
        </row>
        <row r="559">
          <cell r="B559" t="str">
            <v>1152113211A0</v>
          </cell>
          <cell r="C559" t="str">
            <v>KA012014</v>
          </cell>
          <cell r="D559" t="str">
            <v>EDUCACION CHANKA</v>
          </cell>
          <cell r="E559" t="str">
            <v>UGEL ANDAHUAYLAS</v>
          </cell>
          <cell r="F559" t="str">
            <v>E.B.R. PRIMARIA</v>
          </cell>
          <cell r="G559" t="str">
            <v>UGEL-A IEPM 54088 HUANCARAY</v>
          </cell>
          <cell r="H559" t="str">
            <v>826261214611</v>
          </cell>
        </row>
        <row r="560">
          <cell r="B560" t="str">
            <v>1152113211A4</v>
          </cell>
          <cell r="C560" t="str">
            <v>KA012014</v>
          </cell>
          <cell r="D560" t="str">
            <v>EDUCACION CHANKA</v>
          </cell>
          <cell r="E560" t="str">
            <v>UGEL ANDAHUAYLAS</v>
          </cell>
          <cell r="F560" t="str">
            <v>E.B.R. PRIMARIA</v>
          </cell>
          <cell r="G560" t="str">
            <v>UGEL-A IEPM 54088 HUANCARAY</v>
          </cell>
          <cell r="H560" t="str">
            <v>826261214613</v>
          </cell>
        </row>
        <row r="561">
          <cell r="B561" t="str">
            <v>1152113211A5</v>
          </cell>
          <cell r="C561" t="str">
            <v>KA012014</v>
          </cell>
          <cell r="D561" t="str">
            <v>EDUCACION CHANKA</v>
          </cell>
          <cell r="E561" t="str">
            <v>UGEL ANDAHUAYLAS</v>
          </cell>
          <cell r="F561" t="str">
            <v>E.B.R. PRIMARIA</v>
          </cell>
          <cell r="G561" t="str">
            <v>UGEL-A IEPM 54088 HUANCARAY</v>
          </cell>
          <cell r="H561" t="str">
            <v>826261214616</v>
          </cell>
        </row>
        <row r="562">
          <cell r="B562" t="str">
            <v>1152113211A2</v>
          </cell>
          <cell r="C562" t="str">
            <v>KA012014</v>
          </cell>
          <cell r="D562" t="str">
            <v>EDUCACION CHANKA</v>
          </cell>
          <cell r="E562" t="str">
            <v>UGEL ANDAHUAYLAS</v>
          </cell>
          <cell r="F562" t="str">
            <v>E.B.R. PRIMARIA</v>
          </cell>
          <cell r="G562" t="str">
            <v>UGEL-A IEPM 54088 HUANCARAY</v>
          </cell>
          <cell r="H562" t="str">
            <v>826261214619</v>
          </cell>
        </row>
        <row r="563">
          <cell r="B563" t="str">
            <v>1152113221A7</v>
          </cell>
          <cell r="C563" t="str">
            <v>KA012014</v>
          </cell>
          <cell r="D563" t="str">
            <v>EDUCACION CHANKA</v>
          </cell>
          <cell r="E563" t="str">
            <v>UGEL ANDAHUAYLAS</v>
          </cell>
          <cell r="F563" t="str">
            <v>E.B.R. PRIMARIA</v>
          </cell>
          <cell r="G563" t="str">
            <v>UGEL-A IEPM 54088 HUANCARAY</v>
          </cell>
          <cell r="H563" t="str">
            <v>826271214612</v>
          </cell>
        </row>
        <row r="564">
          <cell r="B564" t="str">
            <v>1152113221A9</v>
          </cell>
          <cell r="C564" t="str">
            <v>KA012014</v>
          </cell>
          <cell r="D564" t="str">
            <v>EDUCACION CHANKA</v>
          </cell>
          <cell r="E564" t="str">
            <v>UGEL ANDAHUAYLAS</v>
          </cell>
          <cell r="F564" t="str">
            <v>E.B.R. PRIMARIA</v>
          </cell>
          <cell r="G564" t="str">
            <v>UGEL-A IEPM 54088 HUANCARAY</v>
          </cell>
          <cell r="H564" t="str">
            <v>826271214614</v>
          </cell>
        </row>
        <row r="565">
          <cell r="B565" t="str">
            <v>1152113221A8</v>
          </cell>
          <cell r="C565" t="str">
            <v>KA012014</v>
          </cell>
          <cell r="D565" t="str">
            <v>EDUCACION CHANKA</v>
          </cell>
          <cell r="E565" t="str">
            <v>UGEL ANDAHUAYLAS</v>
          </cell>
          <cell r="F565" t="str">
            <v>E.B.R. PRIMARIA</v>
          </cell>
          <cell r="G565" t="str">
            <v>UGEL-A IEPM 54088 HUANCARAY</v>
          </cell>
          <cell r="H565" t="str">
            <v>826271214618</v>
          </cell>
        </row>
        <row r="566">
          <cell r="B566" t="str">
            <v>1152113221A3</v>
          </cell>
          <cell r="C566" t="str">
            <v>KA012014</v>
          </cell>
          <cell r="D566" t="str">
            <v>EDUCACION CHANKA</v>
          </cell>
          <cell r="E566" t="str">
            <v>UGEL ANDAHUAYLAS</v>
          </cell>
          <cell r="F566" t="str">
            <v>E.B.R. PRIMARIA</v>
          </cell>
          <cell r="G566" t="str">
            <v>UGEL-A IEPM 54088 HUANCARAY</v>
          </cell>
          <cell r="H566" t="str">
            <v>826291214610</v>
          </cell>
        </row>
        <row r="567">
          <cell r="B567" t="str">
            <v>1152113221A1</v>
          </cell>
          <cell r="C567" t="str">
            <v>KA012014</v>
          </cell>
          <cell r="D567" t="str">
            <v>EDUCACION CHANKA</v>
          </cell>
          <cell r="E567" t="str">
            <v>UGEL ANDAHUAYLAS</v>
          </cell>
          <cell r="F567" t="str">
            <v>E.B.R. PRIMARIA</v>
          </cell>
          <cell r="G567" t="str">
            <v>UGEL-A IEPM 54088 HUANCARAY</v>
          </cell>
          <cell r="H567" t="str">
            <v>826291214611</v>
          </cell>
        </row>
        <row r="568">
          <cell r="B568" t="str">
            <v>1152113211A7</v>
          </cell>
          <cell r="C568" t="str">
            <v>KA012014</v>
          </cell>
          <cell r="D568" t="str">
            <v>EDUCACION CHANKA</v>
          </cell>
          <cell r="E568" t="str">
            <v>UGEL ANDAHUAYLAS</v>
          </cell>
          <cell r="F568" t="str">
            <v>E.B.R. PRIMARIA</v>
          </cell>
          <cell r="G568" t="str">
            <v>UGEL-A IEPM 54088 HUANCARAY</v>
          </cell>
          <cell r="H568" t="str">
            <v>826291214612</v>
          </cell>
        </row>
        <row r="569">
          <cell r="B569" t="str">
            <v>1152113221A4</v>
          </cell>
          <cell r="C569" t="str">
            <v>KA012014</v>
          </cell>
          <cell r="D569" t="str">
            <v>EDUCACION CHANKA</v>
          </cell>
          <cell r="E569" t="str">
            <v>UGEL ANDAHUAYLAS</v>
          </cell>
          <cell r="F569" t="str">
            <v>E.B.R. PRIMARIA</v>
          </cell>
          <cell r="G569" t="str">
            <v>UGEL-A IEPM 54088 HUANCARAY</v>
          </cell>
          <cell r="H569" t="str">
            <v>826291214613</v>
          </cell>
        </row>
        <row r="570">
          <cell r="B570" t="str">
            <v>1152113211A9</v>
          </cell>
          <cell r="C570" t="str">
            <v>KA012014</v>
          </cell>
          <cell r="D570" t="str">
            <v>EDUCACION CHANKA</v>
          </cell>
          <cell r="E570" t="str">
            <v>UGEL ANDAHUAYLAS</v>
          </cell>
          <cell r="F570" t="str">
            <v>E.B.R. PRIMARIA</v>
          </cell>
          <cell r="G570" t="str">
            <v>UGEL-A IEPM 54088 HUANCARAY</v>
          </cell>
          <cell r="H570" t="str">
            <v>826291214614</v>
          </cell>
        </row>
        <row r="571">
          <cell r="B571" t="str">
            <v>1152113221A0</v>
          </cell>
          <cell r="C571" t="str">
            <v>KA012014</v>
          </cell>
          <cell r="D571" t="str">
            <v>EDUCACION CHANKA</v>
          </cell>
          <cell r="E571" t="str">
            <v>UGEL ANDAHUAYLAS</v>
          </cell>
          <cell r="F571" t="str">
            <v>E.B.R. PRIMARIA</v>
          </cell>
          <cell r="G571" t="str">
            <v>UGEL-A IEPM 54088 HUANCARAY</v>
          </cell>
          <cell r="H571" t="str">
            <v>826291214615</v>
          </cell>
        </row>
        <row r="572">
          <cell r="B572" t="str">
            <v>1152113221A5</v>
          </cell>
          <cell r="C572" t="str">
            <v>KA012014</v>
          </cell>
          <cell r="D572" t="str">
            <v>EDUCACION CHANKA</v>
          </cell>
          <cell r="E572" t="str">
            <v>UGEL ANDAHUAYLAS</v>
          </cell>
          <cell r="F572" t="str">
            <v>E.B.R. PRIMARIA</v>
          </cell>
          <cell r="G572" t="str">
            <v>UGEL-A IEPM 54088 HUANCARAY</v>
          </cell>
          <cell r="H572" t="str">
            <v>826291214616</v>
          </cell>
        </row>
        <row r="573">
          <cell r="B573" t="str">
            <v>1152113221A5</v>
          </cell>
          <cell r="C573" t="str">
            <v>KA012014</v>
          </cell>
          <cell r="D573" t="str">
            <v>EDUCACION CHANKA</v>
          </cell>
          <cell r="E573" t="str">
            <v>UGEL ANDAHUAYLAS</v>
          </cell>
          <cell r="F573" t="str">
            <v>E.B.R. PRIMARIA</v>
          </cell>
          <cell r="G573" t="str">
            <v>UGEL-A IEPM 54088 HUANCARAY</v>
          </cell>
          <cell r="H573" t="str">
            <v>826291214616</v>
          </cell>
        </row>
        <row r="574">
          <cell r="B574" t="str">
            <v>1152113221A6</v>
          </cell>
          <cell r="C574" t="str">
            <v>KA012014</v>
          </cell>
          <cell r="D574" t="str">
            <v>EDUCACION CHANKA</v>
          </cell>
          <cell r="E574" t="str">
            <v>UGEL ANDAHUAYLAS</v>
          </cell>
          <cell r="F574" t="str">
            <v>E.B.R. PRIMARIA</v>
          </cell>
          <cell r="G574" t="str">
            <v>UGEL-A IEPM 54088 HUANCARAY</v>
          </cell>
          <cell r="H574" t="str">
            <v>826291214617</v>
          </cell>
        </row>
        <row r="575">
          <cell r="B575" t="str">
            <v>1152113211A8</v>
          </cell>
          <cell r="C575" t="str">
            <v>KA012014</v>
          </cell>
          <cell r="D575" t="str">
            <v>EDUCACION CHANKA</v>
          </cell>
          <cell r="E575" t="str">
            <v>UGEL ANDAHUAYLAS</v>
          </cell>
          <cell r="F575" t="str">
            <v>E.B.R. PRIMARIA</v>
          </cell>
          <cell r="G575" t="str">
            <v>UGEL-A IEPM 54088 HUANCARAY</v>
          </cell>
          <cell r="H575" t="str">
            <v>826291214618</v>
          </cell>
        </row>
        <row r="576">
          <cell r="B576" t="str">
            <v>1152113221A2</v>
          </cell>
          <cell r="C576" t="str">
            <v>KA012014</v>
          </cell>
          <cell r="D576" t="str">
            <v>EDUCACION CHANKA</v>
          </cell>
          <cell r="E576" t="str">
            <v>UGEL ANDAHUAYLAS</v>
          </cell>
          <cell r="F576" t="str">
            <v>E.B.R. PRIMARIA</v>
          </cell>
          <cell r="G576" t="str">
            <v>UGEL-A IEPM 54088 HUANCARAY</v>
          </cell>
          <cell r="H576" t="str">
            <v>826291214619</v>
          </cell>
        </row>
        <row r="577">
          <cell r="B577" t="str">
            <v>1152113231A2</v>
          </cell>
          <cell r="C577" t="str">
            <v>KA012014</v>
          </cell>
          <cell r="D577" t="str">
            <v>EDUCACION CHANKA</v>
          </cell>
          <cell r="E577" t="str">
            <v>UGEL ANDAHUAYLAS</v>
          </cell>
          <cell r="F577" t="str">
            <v>E.B.R. PRIMARIA</v>
          </cell>
          <cell r="G577" t="str">
            <v>UGEL-A IEPM 54088 HUANCARAY</v>
          </cell>
          <cell r="H577" t="str">
            <v>826271214611</v>
          </cell>
        </row>
        <row r="578">
          <cell r="B578" t="str">
            <v>1152113231A1</v>
          </cell>
          <cell r="C578" t="str">
            <v>KA012014</v>
          </cell>
          <cell r="D578" t="str">
            <v>EDUCACION CHANKA</v>
          </cell>
          <cell r="E578" t="str">
            <v>UGEL ANDAHUAYLAS</v>
          </cell>
          <cell r="F578" t="str">
            <v>E.B.R. PRIMARIA</v>
          </cell>
          <cell r="G578" t="str">
            <v>UGEL-A IEPM 54088 HUANCARAY</v>
          </cell>
          <cell r="H578" t="str">
            <v>826271214615</v>
          </cell>
        </row>
        <row r="579">
          <cell r="B579" t="str">
            <v>1172113221A2</v>
          </cell>
          <cell r="C579" t="str">
            <v>KA012016</v>
          </cell>
          <cell r="D579" t="str">
            <v>EDUCACION CHANKA</v>
          </cell>
          <cell r="E579" t="str">
            <v>UGEL ANDAHUAYLAS</v>
          </cell>
          <cell r="F579" t="str">
            <v>E.B.R. PRIMARIA</v>
          </cell>
          <cell r="G579" t="str">
            <v>UGEL-A IEPM 54090 MOLLEPATA</v>
          </cell>
          <cell r="H579" t="str">
            <v>829231214612</v>
          </cell>
        </row>
        <row r="580">
          <cell r="B580" t="str">
            <v>1172113211A4</v>
          </cell>
          <cell r="C580" t="str">
            <v>KA012016</v>
          </cell>
          <cell r="D580" t="str">
            <v>EDUCACION CHANKA</v>
          </cell>
          <cell r="E580" t="str">
            <v>UGEL ANDAHUAYLAS</v>
          </cell>
          <cell r="F580" t="str">
            <v>E.B.R. PRIMARIA</v>
          </cell>
          <cell r="G580" t="str">
            <v>UGEL-A IEPM 54090 MOLLEPATA</v>
          </cell>
          <cell r="H580" t="str">
            <v>829251214611</v>
          </cell>
        </row>
        <row r="581">
          <cell r="B581" t="str">
            <v>1172113211A7</v>
          </cell>
          <cell r="C581" t="str">
            <v>KA012016</v>
          </cell>
          <cell r="D581" t="str">
            <v>EDUCACION CHANKA</v>
          </cell>
          <cell r="E581" t="str">
            <v>UGEL ANDAHUAYLAS</v>
          </cell>
          <cell r="F581" t="str">
            <v>E.B.R. PRIMARIA</v>
          </cell>
          <cell r="G581" t="str">
            <v>UGEL-A IEPM 54090 MOLLEPATA</v>
          </cell>
          <cell r="H581" t="str">
            <v>829251214613</v>
          </cell>
        </row>
        <row r="582">
          <cell r="B582" t="str">
            <v>1172113211A2</v>
          </cell>
          <cell r="C582" t="str">
            <v>KA012016</v>
          </cell>
          <cell r="D582" t="str">
            <v>EDUCACION CHANKA</v>
          </cell>
          <cell r="E582" t="str">
            <v>UGEL ANDAHUAYLAS</v>
          </cell>
          <cell r="F582" t="str">
            <v>E.B.R. PRIMARIA</v>
          </cell>
          <cell r="G582" t="str">
            <v>UGEL-A IEPM 54090 MOLLEPATA</v>
          </cell>
          <cell r="H582" t="str">
            <v>829251214614</v>
          </cell>
        </row>
        <row r="583">
          <cell r="B583" t="str">
            <v>1172113211A3</v>
          </cell>
          <cell r="C583" t="str">
            <v>KA012016</v>
          </cell>
          <cell r="D583" t="str">
            <v>EDUCACION CHANKA</v>
          </cell>
          <cell r="E583" t="str">
            <v>UGEL ANDAHUAYLAS</v>
          </cell>
          <cell r="F583" t="str">
            <v>E.B.R. PRIMARIA</v>
          </cell>
          <cell r="G583" t="str">
            <v>UGEL-A IEPM 54090 MOLLEPATA</v>
          </cell>
          <cell r="H583" t="str">
            <v>829251214615</v>
          </cell>
        </row>
        <row r="584">
          <cell r="B584" t="str">
            <v>1172113221A1</v>
          </cell>
          <cell r="C584" t="str">
            <v>KA012016</v>
          </cell>
          <cell r="D584" t="str">
            <v>EDUCACION CHANKA</v>
          </cell>
          <cell r="E584" t="str">
            <v>UGEL ANDAHUAYLAS</v>
          </cell>
          <cell r="F584" t="str">
            <v>E.B.R. PRIMARIA</v>
          </cell>
          <cell r="G584" t="str">
            <v>UGEL-A IEPM 54090 MOLLEPATA</v>
          </cell>
          <cell r="H584" t="str">
            <v>829251214617</v>
          </cell>
        </row>
        <row r="585">
          <cell r="B585" t="str">
            <v>1172113211A0</v>
          </cell>
          <cell r="C585" t="str">
            <v>KA012016</v>
          </cell>
          <cell r="D585" t="str">
            <v>EDUCACION CHANKA</v>
          </cell>
          <cell r="E585" t="str">
            <v>UGEL ANDAHUAYLAS</v>
          </cell>
          <cell r="F585" t="str">
            <v>E.B.R. PRIMARIA</v>
          </cell>
          <cell r="G585" t="str">
            <v>UGEL-A IEPM 54090 MOLLEPATA</v>
          </cell>
          <cell r="H585" t="str">
            <v>829251214618</v>
          </cell>
        </row>
        <row r="586">
          <cell r="B586" t="str">
            <v>1192113221A5</v>
          </cell>
          <cell r="C586" t="str">
            <v>KA012018</v>
          </cell>
          <cell r="D586" t="str">
            <v>EDUCACION CHANKA</v>
          </cell>
          <cell r="E586" t="str">
            <v>UGEL ANDAHUAYLAS</v>
          </cell>
          <cell r="F586" t="str">
            <v>E.B.R. PRIMARIA</v>
          </cell>
          <cell r="G586" t="str">
            <v>UGEL-A IEPM 54091 OCCOCHO</v>
          </cell>
          <cell r="H586" t="str">
            <v>827231219610</v>
          </cell>
        </row>
        <row r="587">
          <cell r="B587" t="str">
            <v>1192113221A3</v>
          </cell>
          <cell r="C587" t="str">
            <v>KA012018</v>
          </cell>
          <cell r="D587" t="str">
            <v>EDUCACION CHANKA</v>
          </cell>
          <cell r="E587" t="str">
            <v>UGEL ANDAHUAYLAS</v>
          </cell>
          <cell r="F587" t="str">
            <v>E.B.R. PRIMARIA</v>
          </cell>
          <cell r="G587" t="str">
            <v>UGEL-A IEPM 54091 OCCOCHO</v>
          </cell>
          <cell r="H587" t="str">
            <v>827231219611</v>
          </cell>
        </row>
        <row r="588">
          <cell r="B588" t="str">
            <v>1192113211A8</v>
          </cell>
          <cell r="C588" t="str">
            <v>KA012018</v>
          </cell>
          <cell r="D588" t="str">
            <v>EDUCACION CHANKA</v>
          </cell>
          <cell r="E588" t="str">
            <v>UGEL ANDAHUAYLAS</v>
          </cell>
          <cell r="F588" t="str">
            <v>E.B.R. PRIMARIA</v>
          </cell>
          <cell r="G588" t="str">
            <v>UGEL-A IEPM 54091 OCCOCHO</v>
          </cell>
          <cell r="H588" t="str">
            <v>827231219612</v>
          </cell>
        </row>
        <row r="589">
          <cell r="B589" t="str">
            <v>1192113221A2</v>
          </cell>
          <cell r="C589" t="str">
            <v>KA012018</v>
          </cell>
          <cell r="D589" t="str">
            <v>EDUCACION CHANKA</v>
          </cell>
          <cell r="E589" t="str">
            <v>UGEL ANDAHUAYLAS</v>
          </cell>
          <cell r="F589" t="str">
            <v>E.B.R. PRIMARIA</v>
          </cell>
          <cell r="G589" t="str">
            <v>UGEL-A IEPM 54091 OCCOCHO</v>
          </cell>
          <cell r="H589" t="str">
            <v>827231219615</v>
          </cell>
        </row>
        <row r="590">
          <cell r="B590" t="str">
            <v>1192113211A9</v>
          </cell>
          <cell r="C590" t="str">
            <v>KA012018</v>
          </cell>
          <cell r="D590" t="str">
            <v>EDUCACION CHANKA</v>
          </cell>
          <cell r="E590" t="str">
            <v>UGEL ANDAHUAYLAS</v>
          </cell>
          <cell r="F590" t="str">
            <v>E.B.R. PRIMARIA</v>
          </cell>
          <cell r="G590" t="str">
            <v>UGEL-A IEPM 54091 OCCOCHO</v>
          </cell>
          <cell r="H590" t="str">
            <v>827231219618</v>
          </cell>
        </row>
        <row r="591">
          <cell r="B591" t="str">
            <v>1192113211A4</v>
          </cell>
          <cell r="C591" t="str">
            <v>KA012018</v>
          </cell>
          <cell r="D591" t="str">
            <v>EDUCACION CHANKA</v>
          </cell>
          <cell r="E591" t="str">
            <v>UGEL ANDAHUAYLAS</v>
          </cell>
          <cell r="F591" t="str">
            <v>E.B.R. PRIMARIA</v>
          </cell>
          <cell r="G591" t="str">
            <v>UGEL-A IEPM 54091 OCCOCHO</v>
          </cell>
          <cell r="H591" t="str">
            <v>827251219610</v>
          </cell>
        </row>
        <row r="592">
          <cell r="B592" t="str">
            <v>1192113211A2</v>
          </cell>
          <cell r="C592" t="str">
            <v>KA012018</v>
          </cell>
          <cell r="D592" t="str">
            <v>EDUCACION CHANKA</v>
          </cell>
          <cell r="E592" t="str">
            <v>UGEL ANDAHUAYLAS</v>
          </cell>
          <cell r="F592" t="str">
            <v>E.B.R. PRIMARIA</v>
          </cell>
          <cell r="G592" t="str">
            <v>UGEL-A IEPM 54091 OCCOCHO</v>
          </cell>
          <cell r="H592" t="str">
            <v>827251219611</v>
          </cell>
        </row>
        <row r="593">
          <cell r="B593" t="str">
            <v>1192113211A5</v>
          </cell>
          <cell r="C593" t="str">
            <v>KA012018</v>
          </cell>
          <cell r="D593" t="str">
            <v>EDUCACION CHANKA</v>
          </cell>
          <cell r="E593" t="str">
            <v>UGEL ANDAHUAYLAS</v>
          </cell>
          <cell r="F593" t="str">
            <v>E.B.R. PRIMARIA</v>
          </cell>
          <cell r="G593" t="str">
            <v>UGEL-A IEPM 54091 OCCOCHO</v>
          </cell>
          <cell r="H593" t="str">
            <v>827251219613</v>
          </cell>
        </row>
        <row r="594">
          <cell r="B594" t="str">
            <v>1192113211A0</v>
          </cell>
          <cell r="C594" t="str">
            <v>KA012018</v>
          </cell>
          <cell r="D594" t="str">
            <v>EDUCACION CHANKA</v>
          </cell>
          <cell r="E594" t="str">
            <v>UGEL ANDAHUAYLAS</v>
          </cell>
          <cell r="F594" t="str">
            <v>E.B.R. PRIMARIA</v>
          </cell>
          <cell r="G594" t="str">
            <v>UGEL-A IEPM 54091 OCCOCHO</v>
          </cell>
          <cell r="H594" t="str">
            <v>827251219615</v>
          </cell>
        </row>
        <row r="595">
          <cell r="B595" t="str">
            <v>1192113211A6</v>
          </cell>
          <cell r="C595" t="str">
            <v>KA012018</v>
          </cell>
          <cell r="D595" t="str">
            <v>EDUCACION CHANKA</v>
          </cell>
          <cell r="E595" t="str">
            <v>UGEL ANDAHUAYLAS</v>
          </cell>
          <cell r="F595" t="str">
            <v>E.B.R. PRIMARIA</v>
          </cell>
          <cell r="G595" t="str">
            <v>UGEL-A IEPM 54091 OCCOCHO</v>
          </cell>
          <cell r="H595" t="str">
            <v>827251219616</v>
          </cell>
        </row>
        <row r="596">
          <cell r="B596" t="str">
            <v>1192113211A7</v>
          </cell>
          <cell r="C596" t="str">
            <v>KA012018</v>
          </cell>
          <cell r="D596" t="str">
            <v>EDUCACION CHANKA</v>
          </cell>
          <cell r="E596" t="str">
            <v>UGEL ANDAHUAYLAS</v>
          </cell>
          <cell r="F596" t="str">
            <v>E.B.R. PRIMARIA</v>
          </cell>
          <cell r="G596" t="str">
            <v>UGEL-A IEPM 54091 OCCOCHO</v>
          </cell>
          <cell r="H596" t="str">
            <v>827251219617</v>
          </cell>
        </row>
        <row r="597">
          <cell r="B597" t="str">
            <v>1192113211A3</v>
          </cell>
          <cell r="C597" t="str">
            <v>KA012018</v>
          </cell>
          <cell r="D597" t="str">
            <v>EDUCACION CHANKA</v>
          </cell>
          <cell r="E597" t="str">
            <v>UGEL ANDAHUAYLAS</v>
          </cell>
          <cell r="F597" t="str">
            <v>E.B.R. PRIMARIA</v>
          </cell>
          <cell r="G597" t="str">
            <v>UGEL-A IEPM 54091 OCCOCHO</v>
          </cell>
          <cell r="H597" t="str">
            <v>827251219619</v>
          </cell>
        </row>
        <row r="598">
          <cell r="B598" t="str">
            <v>1192113211A3</v>
          </cell>
          <cell r="C598" t="str">
            <v>KA012018</v>
          </cell>
          <cell r="D598" t="str">
            <v>EDUCACION CHANKA</v>
          </cell>
          <cell r="E598" t="str">
            <v>UGEL ANDAHUAYLAS</v>
          </cell>
          <cell r="F598" t="str">
            <v>E.B.R. PRIMARIA</v>
          </cell>
          <cell r="G598" t="str">
            <v>UGEL-A IEPM 54091 OCCOCHO</v>
          </cell>
          <cell r="H598" t="str">
            <v>827251219619</v>
          </cell>
        </row>
        <row r="599">
          <cell r="B599" t="str">
            <v>1192113221A4</v>
          </cell>
          <cell r="C599" t="str">
            <v>KA012018</v>
          </cell>
          <cell r="D599" t="str">
            <v>EDUCACION CHANKA</v>
          </cell>
          <cell r="E599" t="str">
            <v>UGEL ANDAHUAYLAS</v>
          </cell>
          <cell r="F599" t="str">
            <v>E.B.R. PRIMARIA</v>
          </cell>
          <cell r="G599" t="str">
            <v>UGEL-A IEPM 54091 OCCOCHO</v>
          </cell>
          <cell r="H599" t="str">
            <v>827231219619</v>
          </cell>
        </row>
        <row r="600">
          <cell r="B600" t="str">
            <v>1113113231A1</v>
          </cell>
          <cell r="C600" t="str">
            <v>KA012020</v>
          </cell>
          <cell r="D600" t="str">
            <v>EDUCACION CHANKA</v>
          </cell>
          <cell r="E600" t="str">
            <v>UGEL ANDAHUAYLAS</v>
          </cell>
          <cell r="F600" t="str">
            <v>E.B.R. PRIMARIA</v>
          </cell>
          <cell r="G600" t="str">
            <v>UGEL-A IEPM 54095 PACUCHA</v>
          </cell>
          <cell r="H600" t="str">
            <v>828241212610</v>
          </cell>
        </row>
        <row r="601">
          <cell r="B601" t="str">
            <v>1113113221A0</v>
          </cell>
          <cell r="C601" t="str">
            <v>KA012020</v>
          </cell>
          <cell r="D601" t="str">
            <v>EDUCACION CHANKA</v>
          </cell>
          <cell r="E601" t="str">
            <v>UGEL ANDAHUAYLAS</v>
          </cell>
          <cell r="F601" t="str">
            <v>E.B.R. PRIMARIA</v>
          </cell>
          <cell r="G601" t="str">
            <v>UGEL-A IEPM 54095 PACUCHA</v>
          </cell>
          <cell r="H601" t="str">
            <v>828211212610</v>
          </cell>
        </row>
        <row r="602">
          <cell r="B602" t="str">
            <v>1113113211A4</v>
          </cell>
          <cell r="C602" t="str">
            <v>KA012020</v>
          </cell>
          <cell r="D602" t="str">
            <v>EDUCACION CHANKA</v>
          </cell>
          <cell r="E602" t="str">
            <v>UGEL ANDAHUAYLAS</v>
          </cell>
          <cell r="F602" t="str">
            <v>E.B.R. PRIMARIA</v>
          </cell>
          <cell r="G602" t="str">
            <v>UGEL-A IEPM 54095 PACUCHA</v>
          </cell>
          <cell r="H602" t="str">
            <v>828211212612</v>
          </cell>
        </row>
        <row r="603">
          <cell r="B603" t="str">
            <v>1113113221A1</v>
          </cell>
          <cell r="C603" t="str">
            <v>KA012020</v>
          </cell>
          <cell r="D603" t="str">
            <v>EDUCACION CHANKA</v>
          </cell>
          <cell r="E603" t="str">
            <v>UGEL ANDAHUAYLAS</v>
          </cell>
          <cell r="F603" t="str">
            <v>E.B.R. PRIMARIA</v>
          </cell>
          <cell r="G603" t="str">
            <v>UGEL-A IEPM 54095 PACUCHA</v>
          </cell>
          <cell r="H603" t="str">
            <v>828211212613</v>
          </cell>
        </row>
        <row r="604">
          <cell r="B604" t="str">
            <v>1113113211A6</v>
          </cell>
          <cell r="C604" t="str">
            <v>KA012020</v>
          </cell>
          <cell r="D604" t="str">
            <v>EDUCACION CHANKA</v>
          </cell>
          <cell r="E604" t="str">
            <v>UGEL ANDAHUAYLAS</v>
          </cell>
          <cell r="F604" t="str">
            <v>E.B.R. PRIMARIA</v>
          </cell>
          <cell r="G604" t="str">
            <v>UGEL-A IEPM 54095 PACUCHA</v>
          </cell>
          <cell r="H604" t="str">
            <v>828211212614</v>
          </cell>
        </row>
        <row r="605">
          <cell r="B605" t="str">
            <v>1113113211A7</v>
          </cell>
          <cell r="C605" t="str">
            <v>KA012020</v>
          </cell>
          <cell r="D605" t="str">
            <v>EDUCACION CHANKA</v>
          </cell>
          <cell r="E605" t="str">
            <v>UGEL ANDAHUAYLAS</v>
          </cell>
          <cell r="F605" t="str">
            <v>E.B.R. PRIMARIA</v>
          </cell>
          <cell r="G605" t="str">
            <v>UGEL-A IEPM 54095 PACUCHA</v>
          </cell>
          <cell r="H605" t="str">
            <v>828211212615</v>
          </cell>
        </row>
        <row r="606">
          <cell r="B606" t="str">
            <v>1113113221A2</v>
          </cell>
          <cell r="C606" t="str">
            <v>KA012020</v>
          </cell>
          <cell r="D606" t="str">
            <v>EDUCACION CHANKA</v>
          </cell>
          <cell r="E606" t="str">
            <v>UGEL ANDAHUAYLAS</v>
          </cell>
          <cell r="F606" t="str">
            <v>E.B.R. PRIMARIA</v>
          </cell>
          <cell r="G606" t="str">
            <v>UGEL-A IEPM 54095 PACUCHA</v>
          </cell>
          <cell r="H606" t="str">
            <v>828211212616</v>
          </cell>
        </row>
        <row r="607">
          <cell r="B607" t="str">
            <v>1113113221A3</v>
          </cell>
          <cell r="C607" t="str">
            <v>KA012020</v>
          </cell>
          <cell r="D607" t="str">
            <v>EDUCACION CHANKA</v>
          </cell>
          <cell r="E607" t="str">
            <v>UGEL ANDAHUAYLAS</v>
          </cell>
          <cell r="F607" t="str">
            <v>E.B.R. PRIMARIA</v>
          </cell>
          <cell r="G607" t="str">
            <v>UGEL-A IEPM 54095 PACUCHA</v>
          </cell>
          <cell r="H607" t="str">
            <v>828211212617</v>
          </cell>
        </row>
        <row r="608">
          <cell r="B608" t="str">
            <v>1113113211A5</v>
          </cell>
          <cell r="C608" t="str">
            <v>KA012020</v>
          </cell>
          <cell r="D608" t="str">
            <v>EDUCACION CHANKA</v>
          </cell>
          <cell r="E608" t="str">
            <v>UGEL ANDAHUAYLAS</v>
          </cell>
          <cell r="F608" t="str">
            <v>E.B.R. PRIMARIA</v>
          </cell>
          <cell r="G608" t="str">
            <v>UGEL-A IEPM 54095 PACUCHA</v>
          </cell>
          <cell r="H608" t="str">
            <v>828211212618</v>
          </cell>
        </row>
        <row r="609">
          <cell r="B609" t="str">
            <v>1113113211A9</v>
          </cell>
          <cell r="C609" t="str">
            <v>KA012020</v>
          </cell>
          <cell r="D609" t="str">
            <v>EDUCACION CHANKA</v>
          </cell>
          <cell r="E609" t="str">
            <v>UGEL ANDAHUAYLAS</v>
          </cell>
          <cell r="F609" t="str">
            <v>E.B.R. PRIMARIA</v>
          </cell>
          <cell r="G609" t="str">
            <v>UGEL-A IEPM 54095 PACUCHA</v>
          </cell>
          <cell r="H609" t="str">
            <v>828211212619</v>
          </cell>
        </row>
        <row r="610">
          <cell r="B610" t="str">
            <v>1113113211A0</v>
          </cell>
          <cell r="C610" t="str">
            <v>KA012020</v>
          </cell>
          <cell r="D610" t="str">
            <v>EDUCACION CHANKA</v>
          </cell>
          <cell r="E610" t="str">
            <v>UGEL ANDAHUAYLAS</v>
          </cell>
          <cell r="F610" t="str">
            <v>E.B.R. PRIMARIA</v>
          </cell>
          <cell r="G610" t="str">
            <v>UGEL-A IEPM 54095 PACUCHA</v>
          </cell>
          <cell r="H610" t="str">
            <v>828231214613</v>
          </cell>
        </row>
        <row r="611">
          <cell r="B611" t="str">
            <v>1113113211A2</v>
          </cell>
          <cell r="C611" t="str">
            <v>KA012020</v>
          </cell>
          <cell r="D611" t="str">
            <v>EDUCACION CHANKA</v>
          </cell>
          <cell r="E611" t="str">
            <v>UGEL ANDAHUAYLAS</v>
          </cell>
          <cell r="F611" t="str">
            <v>E.B.R. PRIMARIA</v>
          </cell>
          <cell r="G611" t="str">
            <v>UGEL-A IEPM 54095 PACUCHA</v>
          </cell>
          <cell r="H611" t="str">
            <v>828231214616</v>
          </cell>
        </row>
        <row r="612">
          <cell r="B612" t="str">
            <v>1113113221A4</v>
          </cell>
          <cell r="C612" t="str">
            <v>KA012020</v>
          </cell>
          <cell r="D612" t="str">
            <v>EDUCACION CHANKA</v>
          </cell>
          <cell r="E612" t="str">
            <v>UGEL ANDAHUAYLAS</v>
          </cell>
          <cell r="F612" t="str">
            <v>E.B.R. PRIMARIA</v>
          </cell>
          <cell r="G612" t="str">
            <v>UGEL-A IEPM 54095 PACUCHA</v>
          </cell>
          <cell r="H612" t="str">
            <v>828241212612</v>
          </cell>
        </row>
        <row r="613">
          <cell r="B613" t="str">
            <v>1113113221A6</v>
          </cell>
          <cell r="C613" t="str">
            <v>KA012020</v>
          </cell>
          <cell r="D613" t="str">
            <v>EDUCACION CHANKA</v>
          </cell>
          <cell r="E613" t="str">
            <v>UGEL ANDAHUAYLAS</v>
          </cell>
          <cell r="F613" t="str">
            <v>E.B.R. PRIMARIA</v>
          </cell>
          <cell r="G613" t="str">
            <v>UGEL-A IEPM 54095 PACUCHA</v>
          </cell>
          <cell r="H613" t="str">
            <v>828241212614</v>
          </cell>
        </row>
        <row r="614">
          <cell r="B614" t="str">
            <v>1113113221A7</v>
          </cell>
          <cell r="C614" t="str">
            <v>KA012020</v>
          </cell>
          <cell r="D614" t="str">
            <v>EDUCACION CHANKA</v>
          </cell>
          <cell r="E614" t="str">
            <v>UGEL ANDAHUAYLAS</v>
          </cell>
          <cell r="F614" t="str">
            <v>E.B.R. PRIMARIA</v>
          </cell>
          <cell r="G614" t="str">
            <v>UGEL-A IEPM 54095 PACUCHA</v>
          </cell>
          <cell r="H614" t="str">
            <v>828241212615</v>
          </cell>
        </row>
        <row r="615">
          <cell r="B615" t="str">
            <v>1113113231A3</v>
          </cell>
          <cell r="C615" t="str">
            <v>KA012020</v>
          </cell>
          <cell r="D615" t="str">
            <v>EDUCACION CHANKA</v>
          </cell>
          <cell r="E615" t="str">
            <v>UGEL ANDAHUAYLAS</v>
          </cell>
          <cell r="F615" t="str">
            <v>E.B.R. PRIMARIA</v>
          </cell>
          <cell r="G615" t="str">
            <v>UGEL-A IEPM 54095 PACUCHA</v>
          </cell>
          <cell r="H615" t="str">
            <v>828241212616</v>
          </cell>
        </row>
        <row r="616">
          <cell r="B616" t="str">
            <v>1113113231A4</v>
          </cell>
          <cell r="C616" t="str">
            <v>KA012020</v>
          </cell>
          <cell r="D616" t="str">
            <v>EDUCACION CHANKA</v>
          </cell>
          <cell r="E616" t="str">
            <v>UGEL ANDAHUAYLAS</v>
          </cell>
          <cell r="F616" t="str">
            <v>E.B.R. PRIMARIA</v>
          </cell>
          <cell r="G616" t="str">
            <v>UGEL-A IEPM 54095 PACUCHA</v>
          </cell>
          <cell r="H616" t="str">
            <v>828241212617</v>
          </cell>
        </row>
        <row r="617">
          <cell r="B617" t="str">
            <v>1113113221A5</v>
          </cell>
          <cell r="C617" t="str">
            <v>KA012020</v>
          </cell>
          <cell r="D617" t="str">
            <v>EDUCACION CHANKA</v>
          </cell>
          <cell r="E617" t="str">
            <v>UGEL ANDAHUAYLAS</v>
          </cell>
          <cell r="F617" t="str">
            <v>E.B.R. PRIMARIA</v>
          </cell>
          <cell r="G617" t="str">
            <v>UGEL-A IEPM 54095 PACUCHA</v>
          </cell>
          <cell r="H617" t="str">
            <v>828241212618</v>
          </cell>
        </row>
        <row r="618">
          <cell r="B618" t="str">
            <v>1113113221A9</v>
          </cell>
          <cell r="C618" t="str">
            <v>KA012020</v>
          </cell>
          <cell r="D618" t="str">
            <v>EDUCACION CHANKA</v>
          </cell>
          <cell r="E618" t="str">
            <v>UGEL ANDAHUAYLAS</v>
          </cell>
          <cell r="F618" t="str">
            <v>E.B.R. PRIMARIA</v>
          </cell>
          <cell r="G618" t="str">
            <v>UGEL-A IEPM 54095 PACUCHA</v>
          </cell>
          <cell r="H618" t="str">
            <v>828241212619</v>
          </cell>
        </row>
        <row r="619">
          <cell r="B619" t="e">
            <v>#N/A</v>
          </cell>
          <cell r="C619" t="str">
            <v>KA012020</v>
          </cell>
          <cell r="D619" t="str">
            <v>EDUCACION CHANKA</v>
          </cell>
          <cell r="E619" t="str">
            <v>UGEL ANDAHUAYLAS</v>
          </cell>
          <cell r="F619" t="str">
            <v>E.B.R. PRIMARIA</v>
          </cell>
          <cell r="G619" t="str">
            <v>UGEL-A IEPM 54095 PACUCHA</v>
          </cell>
          <cell r="H619" t="str">
            <v>03V0002N0973</v>
          </cell>
        </row>
        <row r="620">
          <cell r="B620" t="str">
            <v>1113113211A8</v>
          </cell>
          <cell r="C620" t="str">
            <v>KA012020</v>
          </cell>
          <cell r="D620" t="str">
            <v>EDUCACION CHANKA</v>
          </cell>
          <cell r="E620" t="str">
            <v>UGEL ANDAHUAYLAS</v>
          </cell>
          <cell r="F620" t="str">
            <v>E.B.R. PRIMARIA</v>
          </cell>
          <cell r="G620" t="str">
            <v>UGEL-A IEPM 54095 PACUCHA</v>
          </cell>
          <cell r="H620" t="str">
            <v>828211212611</v>
          </cell>
        </row>
        <row r="621">
          <cell r="B621" t="str">
            <v>1113113231A2</v>
          </cell>
          <cell r="C621" t="str">
            <v>KA012020</v>
          </cell>
          <cell r="D621" t="str">
            <v>EDUCACION CHANKA</v>
          </cell>
          <cell r="E621" t="str">
            <v>UGEL ANDAHUAYLAS</v>
          </cell>
          <cell r="F621" t="str">
            <v>E.B.R. PRIMARIA</v>
          </cell>
          <cell r="G621" t="str">
            <v>UGEL-A IEPM 54095 PACUCHA</v>
          </cell>
          <cell r="H621" t="str">
            <v>828241212613</v>
          </cell>
        </row>
        <row r="622">
          <cell r="B622" t="str">
            <v>1133113211A5</v>
          </cell>
          <cell r="C622" t="str">
            <v>KA012022</v>
          </cell>
          <cell r="D622" t="str">
            <v>EDUCACION CHANKA</v>
          </cell>
          <cell r="E622" t="str">
            <v>UGEL ANDAHUAYLAS</v>
          </cell>
          <cell r="F622" t="str">
            <v>E.B.R. PRIMARIA</v>
          </cell>
          <cell r="G622" t="str">
            <v>UGEL-A IEPM 54096 ARGAMA ALTA</v>
          </cell>
          <cell r="H622" t="str">
            <v>826271217610</v>
          </cell>
        </row>
        <row r="623">
          <cell r="B623" t="str">
            <v>1133113211A6</v>
          </cell>
          <cell r="C623" t="str">
            <v>KA012022</v>
          </cell>
          <cell r="D623" t="str">
            <v>EDUCACION CHANKA</v>
          </cell>
          <cell r="E623" t="str">
            <v>UGEL ANDAHUAYLAS</v>
          </cell>
          <cell r="F623" t="str">
            <v>E.B.R. PRIMARIA</v>
          </cell>
          <cell r="G623" t="str">
            <v>UGEL-A IEPM 54096 ARGAMA ALTA</v>
          </cell>
          <cell r="H623" t="str">
            <v>826271217613</v>
          </cell>
        </row>
        <row r="624">
          <cell r="B624" t="str">
            <v>1133113211A2</v>
          </cell>
          <cell r="C624" t="str">
            <v>KA012022</v>
          </cell>
          <cell r="D624" t="str">
            <v>EDUCACION CHANKA</v>
          </cell>
          <cell r="E624" t="str">
            <v>UGEL ANDAHUAYLAS</v>
          </cell>
          <cell r="F624" t="str">
            <v>E.B.R. PRIMARIA</v>
          </cell>
          <cell r="G624" t="str">
            <v>UGEL-A IEPM 54096 ARGAMA ALTA</v>
          </cell>
          <cell r="H624" t="str">
            <v>826271217615</v>
          </cell>
        </row>
        <row r="625">
          <cell r="B625" t="str">
            <v>1133113211A7</v>
          </cell>
          <cell r="C625" t="str">
            <v>KA012022</v>
          </cell>
          <cell r="D625" t="str">
            <v>EDUCACION CHANKA</v>
          </cell>
          <cell r="E625" t="str">
            <v>UGEL ANDAHUAYLAS</v>
          </cell>
          <cell r="F625" t="str">
            <v>E.B.R. PRIMARIA</v>
          </cell>
          <cell r="G625" t="str">
            <v>UGEL-A IEPM 54096 ARGAMA ALTA</v>
          </cell>
          <cell r="H625" t="str">
            <v>826271217616</v>
          </cell>
        </row>
        <row r="626">
          <cell r="B626" t="str">
            <v>1133113211A9</v>
          </cell>
          <cell r="C626" t="str">
            <v>KA012022</v>
          </cell>
          <cell r="D626" t="str">
            <v>EDUCACION CHANKA</v>
          </cell>
          <cell r="E626" t="str">
            <v>UGEL ANDAHUAYLAS</v>
          </cell>
          <cell r="F626" t="str">
            <v>E.B.R. PRIMARIA</v>
          </cell>
          <cell r="G626" t="str">
            <v>UGEL-A IEPM 54096 ARGAMA ALTA</v>
          </cell>
          <cell r="H626" t="str">
            <v>826221217612</v>
          </cell>
        </row>
        <row r="627">
          <cell r="B627" t="str">
            <v>1153113211A6</v>
          </cell>
          <cell r="C627" t="str">
            <v>KA012024</v>
          </cell>
          <cell r="D627" t="str">
            <v>EDUCACION CHANKA</v>
          </cell>
          <cell r="E627" t="str">
            <v>UGEL ANDAHUAYLAS</v>
          </cell>
          <cell r="F627" t="str">
            <v>E.B.R. PRIMARIA</v>
          </cell>
          <cell r="G627" t="str">
            <v>UGEL-A IEPM 54097 COCAIRO</v>
          </cell>
          <cell r="H627" t="str">
            <v>826231214610</v>
          </cell>
        </row>
        <row r="628">
          <cell r="B628" t="str">
            <v>1153113211A4</v>
          </cell>
          <cell r="C628" t="str">
            <v>KA012024</v>
          </cell>
          <cell r="D628" t="str">
            <v>EDUCACION CHANKA</v>
          </cell>
          <cell r="E628" t="str">
            <v>UGEL ANDAHUAYLAS</v>
          </cell>
          <cell r="F628" t="str">
            <v>E.B.R. PRIMARIA</v>
          </cell>
          <cell r="G628" t="str">
            <v>UGEL-A IEPM 54097 COCAIRO</v>
          </cell>
          <cell r="H628" t="str">
            <v>826231214611</v>
          </cell>
        </row>
        <row r="629">
          <cell r="B629" t="str">
            <v>1153113211A2</v>
          </cell>
          <cell r="C629" t="str">
            <v>KA012024</v>
          </cell>
          <cell r="D629" t="str">
            <v>EDUCACION CHANKA</v>
          </cell>
          <cell r="E629" t="str">
            <v>UGEL ANDAHUAYLAS</v>
          </cell>
          <cell r="F629" t="str">
            <v>E.B.R. PRIMARIA</v>
          </cell>
          <cell r="G629" t="str">
            <v>UGEL-A IEPM 54097 COCAIRO</v>
          </cell>
          <cell r="H629" t="str">
            <v>826231214614</v>
          </cell>
        </row>
        <row r="630">
          <cell r="B630" t="str">
            <v>1153113211A3</v>
          </cell>
          <cell r="C630" t="str">
            <v>KA012024</v>
          </cell>
          <cell r="D630" t="str">
            <v>EDUCACION CHANKA</v>
          </cell>
          <cell r="E630" t="str">
            <v>UGEL ANDAHUAYLAS</v>
          </cell>
          <cell r="F630" t="str">
            <v>E.B.R. PRIMARIA</v>
          </cell>
          <cell r="G630" t="str">
            <v>UGEL-A IEPM 54097 COCAIRO</v>
          </cell>
          <cell r="H630" t="str">
            <v>826231214615</v>
          </cell>
        </row>
        <row r="631">
          <cell r="B631" t="str">
            <v>1153113211A5</v>
          </cell>
          <cell r="C631" t="str">
            <v>KA012024</v>
          </cell>
          <cell r="D631" t="str">
            <v>EDUCACION CHANKA</v>
          </cell>
          <cell r="E631" t="str">
            <v>UGEL ANDAHUAYLAS</v>
          </cell>
          <cell r="F631" t="str">
            <v>E.B.R. PRIMARIA</v>
          </cell>
          <cell r="G631" t="str">
            <v>UGEL-A IEPM 54097 COCAIRO</v>
          </cell>
          <cell r="H631" t="str">
            <v>826231214619</v>
          </cell>
        </row>
        <row r="632">
          <cell r="B632" t="str">
            <v>1173113211A4</v>
          </cell>
          <cell r="C632" t="str">
            <v>KA012026</v>
          </cell>
          <cell r="D632" t="str">
            <v>EDUCACION CHANKA</v>
          </cell>
          <cell r="E632" t="str">
            <v>UGEL ANDAHUAYLAS</v>
          </cell>
          <cell r="F632" t="str">
            <v>E.B.R. PRIMARIA</v>
          </cell>
          <cell r="G632" t="str">
            <v>UGEL-A IEPM 54098 KAKIABAMBA</v>
          </cell>
          <cell r="H632" t="str">
            <v>829211212610</v>
          </cell>
        </row>
        <row r="633">
          <cell r="B633" t="str">
            <v>1173113211A2</v>
          </cell>
          <cell r="C633" t="str">
            <v>KA012026</v>
          </cell>
          <cell r="D633" t="str">
            <v>EDUCACION CHANKA</v>
          </cell>
          <cell r="E633" t="str">
            <v>UGEL ANDAHUAYLAS</v>
          </cell>
          <cell r="F633" t="str">
            <v>E.B.R. PRIMARIA</v>
          </cell>
          <cell r="G633" t="str">
            <v>UGEL-A IEPM 54098 KAKIABAMBA</v>
          </cell>
          <cell r="H633" t="str">
            <v>829211212611</v>
          </cell>
        </row>
        <row r="634">
          <cell r="B634" t="str">
            <v>1173113211A5</v>
          </cell>
          <cell r="C634" t="str">
            <v>KA012026</v>
          </cell>
          <cell r="D634" t="str">
            <v>EDUCACION CHANKA</v>
          </cell>
          <cell r="E634" t="str">
            <v>UGEL ANDAHUAYLAS</v>
          </cell>
          <cell r="F634" t="str">
            <v>E.B.R. PRIMARIA</v>
          </cell>
          <cell r="G634" t="str">
            <v>UGEL-A IEPM 54098 KAKIABAMBA</v>
          </cell>
          <cell r="H634" t="str">
            <v>829211212613</v>
          </cell>
        </row>
        <row r="635">
          <cell r="B635" t="str">
            <v>1173113211A0</v>
          </cell>
          <cell r="C635" t="str">
            <v>KA012026</v>
          </cell>
          <cell r="D635" t="str">
            <v>EDUCACION CHANKA</v>
          </cell>
          <cell r="E635" t="str">
            <v>UGEL ANDAHUAYLAS</v>
          </cell>
          <cell r="F635" t="str">
            <v>E.B.R. PRIMARIA</v>
          </cell>
          <cell r="G635" t="str">
            <v>UGEL-A IEPM 54098 KAKIABAMBA</v>
          </cell>
          <cell r="H635" t="str">
            <v>829211212615</v>
          </cell>
        </row>
        <row r="636">
          <cell r="B636" t="str">
            <v>1173113211A6</v>
          </cell>
          <cell r="C636" t="str">
            <v>KA012026</v>
          </cell>
          <cell r="D636" t="str">
            <v>EDUCACION CHANKA</v>
          </cell>
          <cell r="E636" t="str">
            <v>UGEL ANDAHUAYLAS</v>
          </cell>
          <cell r="F636" t="str">
            <v>E.B.R. PRIMARIA</v>
          </cell>
          <cell r="G636" t="str">
            <v>UGEL-A IEPM 54098 KAKIABAMBA</v>
          </cell>
          <cell r="H636" t="str">
            <v>829211212616</v>
          </cell>
        </row>
        <row r="637">
          <cell r="B637" t="str">
            <v>1173113211A7</v>
          </cell>
          <cell r="C637" t="str">
            <v>KA012026</v>
          </cell>
          <cell r="D637" t="str">
            <v>EDUCACION CHANKA</v>
          </cell>
          <cell r="E637" t="str">
            <v>UGEL ANDAHUAYLAS</v>
          </cell>
          <cell r="F637" t="str">
            <v>E.B.R. PRIMARIA</v>
          </cell>
          <cell r="G637" t="str">
            <v>UGEL-A IEPM 54098 KAKIABAMBA</v>
          </cell>
          <cell r="H637" t="str">
            <v>829211212617</v>
          </cell>
        </row>
        <row r="638">
          <cell r="B638" t="str">
            <v>1173113211A3</v>
          </cell>
          <cell r="C638" t="str">
            <v>KA012026</v>
          </cell>
          <cell r="D638" t="str">
            <v>EDUCACION CHANKA</v>
          </cell>
          <cell r="E638" t="str">
            <v>UGEL ANDAHUAYLAS</v>
          </cell>
          <cell r="F638" t="str">
            <v>E.B.R. PRIMARIA</v>
          </cell>
          <cell r="G638" t="str">
            <v>UGEL-A IEPM 54098 KAKIABAMBA</v>
          </cell>
          <cell r="H638" t="str">
            <v>829211212619</v>
          </cell>
        </row>
        <row r="639">
          <cell r="B639" t="str">
            <v>1173113221A3</v>
          </cell>
          <cell r="C639" t="str">
            <v>KA012026</v>
          </cell>
          <cell r="D639" t="str">
            <v>EDUCACION CHANKA</v>
          </cell>
          <cell r="E639" t="str">
            <v>UGEL ANDAHUAYLAS</v>
          </cell>
          <cell r="F639" t="str">
            <v>E.B.R. PRIMARIA</v>
          </cell>
          <cell r="G639" t="str">
            <v>UGEL-A IEPM 54098 KAKIABAMBA</v>
          </cell>
          <cell r="H639" t="str">
            <v>829241212611</v>
          </cell>
        </row>
        <row r="640">
          <cell r="B640" t="str">
            <v>1173113221A1</v>
          </cell>
          <cell r="C640" t="str">
            <v>KA012026</v>
          </cell>
          <cell r="D640" t="str">
            <v>EDUCACION CHANKA</v>
          </cell>
          <cell r="E640" t="str">
            <v>UGEL ANDAHUAYLAS</v>
          </cell>
          <cell r="F640" t="str">
            <v>E.B.R. PRIMARIA</v>
          </cell>
          <cell r="G640" t="str">
            <v>UGEL-A IEPM 54098 KAKIABAMBA</v>
          </cell>
          <cell r="H640" t="str">
            <v>829241212614</v>
          </cell>
        </row>
        <row r="641">
          <cell r="B641" t="str">
            <v>1173113221A2</v>
          </cell>
          <cell r="C641" t="str">
            <v>KA012026</v>
          </cell>
          <cell r="D641" t="str">
            <v>EDUCACION CHANKA</v>
          </cell>
          <cell r="E641" t="str">
            <v>UGEL ANDAHUAYLAS</v>
          </cell>
          <cell r="F641" t="str">
            <v>E.B.R. PRIMARIA</v>
          </cell>
          <cell r="G641" t="str">
            <v>UGEL-A IEPM 54098 KAKIABAMBA</v>
          </cell>
          <cell r="H641" t="str">
            <v>829241212615</v>
          </cell>
        </row>
        <row r="642">
          <cell r="B642" t="str">
            <v>1173113211A9</v>
          </cell>
          <cell r="C642" t="str">
            <v>KA012026</v>
          </cell>
          <cell r="D642" t="str">
            <v>EDUCACION CHANKA</v>
          </cell>
          <cell r="E642" t="str">
            <v>UGEL ANDAHUAYLAS</v>
          </cell>
          <cell r="F642" t="str">
            <v>E.B.R. PRIMARIA</v>
          </cell>
          <cell r="G642" t="str">
            <v>UGEL-A IEPM 54098 KAKIABAMBA</v>
          </cell>
          <cell r="H642" t="str">
            <v>829241212618</v>
          </cell>
        </row>
        <row r="643">
          <cell r="B643" t="str">
            <v>1173113221A4</v>
          </cell>
          <cell r="C643" t="str">
            <v>KA012026</v>
          </cell>
          <cell r="D643" t="str">
            <v>EDUCACION CHANKA</v>
          </cell>
          <cell r="E643" t="str">
            <v>UGEL ANDAHUAYLAS</v>
          </cell>
          <cell r="F643" t="str">
            <v>E.B.R. PRIMARIA</v>
          </cell>
          <cell r="G643" t="str">
            <v>UGEL-A IEPM 54098 KAKIABAMBA</v>
          </cell>
          <cell r="H643" t="str">
            <v>829241212619</v>
          </cell>
        </row>
        <row r="644">
          <cell r="B644" t="str">
            <v>1173113211A8</v>
          </cell>
          <cell r="C644" t="str">
            <v>KA012026</v>
          </cell>
          <cell r="D644" t="str">
            <v>EDUCACION CHANKA</v>
          </cell>
          <cell r="E644" t="str">
            <v>UGEL ANDAHUAYLAS</v>
          </cell>
          <cell r="F644" t="str">
            <v>E.B.R. PRIMARIA</v>
          </cell>
          <cell r="G644" t="str">
            <v>UGEL-A IEPM 54098 KAKIABAMBA</v>
          </cell>
          <cell r="H644" t="str">
            <v>829241212612</v>
          </cell>
        </row>
        <row r="645">
          <cell r="B645" t="str">
            <v>1193113221A1</v>
          </cell>
          <cell r="C645" t="str">
            <v>KA012028</v>
          </cell>
          <cell r="D645" t="str">
            <v>EDUCACION CHANKA</v>
          </cell>
          <cell r="E645" t="str">
            <v>UGEL ANDAHUAYLAS</v>
          </cell>
          <cell r="F645" t="str">
            <v>E.B.R. PRIMARIA</v>
          </cell>
          <cell r="G645" t="str">
            <v>UGEL-A IEPM 54099 PAMPACHIRI</v>
          </cell>
          <cell r="H645" t="str">
            <v>827281216615</v>
          </cell>
        </row>
        <row r="646">
          <cell r="B646" t="str">
            <v>1193113211A3</v>
          </cell>
          <cell r="C646" t="str">
            <v>KA012028</v>
          </cell>
          <cell r="D646" t="str">
            <v>EDUCACION CHANKA</v>
          </cell>
          <cell r="E646" t="str">
            <v>UGEL ANDAHUAYLAS</v>
          </cell>
          <cell r="F646" t="str">
            <v>E.B.R. PRIMARIA</v>
          </cell>
          <cell r="G646" t="str">
            <v>UGEL-A IEPM 54099 PAMPACHIRI</v>
          </cell>
          <cell r="H646" t="str">
            <v>827241216610</v>
          </cell>
        </row>
        <row r="647">
          <cell r="B647" t="str">
            <v>1193113211A0</v>
          </cell>
          <cell r="C647" t="str">
            <v>KA012028</v>
          </cell>
          <cell r="D647" t="str">
            <v>EDUCACION CHANKA</v>
          </cell>
          <cell r="E647" t="str">
            <v>UGEL ANDAHUAYLAS</v>
          </cell>
          <cell r="F647" t="str">
            <v>E.B.R. PRIMARIA</v>
          </cell>
          <cell r="G647" t="str">
            <v>UGEL-A IEPM 54099 PAMPACHIRI</v>
          </cell>
          <cell r="H647" t="str">
            <v>827241216611</v>
          </cell>
        </row>
        <row r="648">
          <cell r="B648" t="str">
            <v>1193113211A4</v>
          </cell>
          <cell r="C648" t="str">
            <v>KA012028</v>
          </cell>
          <cell r="D648" t="str">
            <v>EDUCACION CHANKA</v>
          </cell>
          <cell r="E648" t="str">
            <v>UGEL ANDAHUAYLAS</v>
          </cell>
          <cell r="F648" t="str">
            <v>E.B.R. PRIMARIA</v>
          </cell>
          <cell r="G648" t="str">
            <v>UGEL-A IEPM 54099 PAMPACHIRI</v>
          </cell>
          <cell r="H648" t="str">
            <v>827241216613</v>
          </cell>
        </row>
        <row r="649">
          <cell r="B649" t="str">
            <v>1193113211A5</v>
          </cell>
          <cell r="C649" t="str">
            <v>KA012028</v>
          </cell>
          <cell r="D649" t="str">
            <v>EDUCACION CHANKA</v>
          </cell>
          <cell r="E649" t="str">
            <v>UGEL ANDAHUAYLAS</v>
          </cell>
          <cell r="F649" t="str">
            <v>E.B.R. PRIMARIA</v>
          </cell>
          <cell r="G649" t="str">
            <v>UGEL-A IEPM 54099 PAMPACHIRI</v>
          </cell>
          <cell r="H649" t="str">
            <v>827241216616</v>
          </cell>
        </row>
        <row r="650">
          <cell r="B650" t="str">
            <v>1193113211A6</v>
          </cell>
          <cell r="C650" t="str">
            <v>KA012028</v>
          </cell>
          <cell r="D650" t="str">
            <v>EDUCACION CHANKA</v>
          </cell>
          <cell r="E650" t="str">
            <v>UGEL ANDAHUAYLAS</v>
          </cell>
          <cell r="F650" t="str">
            <v>E.B.R. PRIMARIA</v>
          </cell>
          <cell r="G650" t="str">
            <v>UGEL-A IEPM 54099 PAMPACHIRI</v>
          </cell>
          <cell r="H650" t="str">
            <v>827241216617</v>
          </cell>
        </row>
        <row r="651">
          <cell r="B651" t="str">
            <v>1193113211A2</v>
          </cell>
          <cell r="C651" t="str">
            <v>KA012028</v>
          </cell>
          <cell r="D651" t="str">
            <v>EDUCACION CHANKA</v>
          </cell>
          <cell r="E651" t="str">
            <v>UGEL ANDAHUAYLAS</v>
          </cell>
          <cell r="F651" t="str">
            <v>E.B.R. PRIMARIA</v>
          </cell>
          <cell r="G651" t="str">
            <v>UGEL-A IEPM 54099 PAMPACHIRI</v>
          </cell>
          <cell r="H651" t="str">
            <v>827241216619</v>
          </cell>
        </row>
        <row r="652">
          <cell r="B652" t="str">
            <v>1193113221A2</v>
          </cell>
          <cell r="C652" t="str">
            <v>KA012028</v>
          </cell>
          <cell r="D652" t="str">
            <v>EDUCACION CHANKA</v>
          </cell>
          <cell r="E652" t="str">
            <v>UGEL ANDAHUAYLAS</v>
          </cell>
          <cell r="F652" t="str">
            <v>E.B.R. PRIMARIA</v>
          </cell>
          <cell r="G652" t="str">
            <v>UGEL-A IEPM 54099 PAMPACHIRI</v>
          </cell>
          <cell r="H652" t="str">
            <v>827281216611</v>
          </cell>
        </row>
        <row r="653">
          <cell r="B653" t="str">
            <v>1193113211A9</v>
          </cell>
          <cell r="C653" t="str">
            <v>KA012028</v>
          </cell>
          <cell r="D653" t="str">
            <v>EDUCACION CHANKA</v>
          </cell>
          <cell r="E653" t="str">
            <v>UGEL ANDAHUAYLAS</v>
          </cell>
          <cell r="F653" t="str">
            <v>E.B.R. PRIMARIA</v>
          </cell>
          <cell r="G653" t="str">
            <v>UGEL-A IEPM 54099 PAMPACHIRI</v>
          </cell>
          <cell r="H653" t="str">
            <v>827281216614</v>
          </cell>
        </row>
        <row r="654">
          <cell r="B654" t="str">
            <v>1193113211A8</v>
          </cell>
          <cell r="C654" t="str">
            <v>KA012028</v>
          </cell>
          <cell r="D654" t="str">
            <v>EDUCACION CHANKA</v>
          </cell>
          <cell r="E654" t="str">
            <v>UGEL ANDAHUAYLAS</v>
          </cell>
          <cell r="F654" t="str">
            <v>E.B.R. PRIMARIA</v>
          </cell>
          <cell r="G654" t="str">
            <v>UGEL-A IEPM 54099 PAMPACHIRI</v>
          </cell>
          <cell r="H654" t="str">
            <v>827281216618</v>
          </cell>
        </row>
        <row r="655">
          <cell r="B655" t="str">
            <v>1193113211A7</v>
          </cell>
          <cell r="C655" t="str">
            <v>KA012028</v>
          </cell>
          <cell r="D655" t="str">
            <v>EDUCACION CHANKA</v>
          </cell>
          <cell r="E655" t="str">
            <v>UGEL ANDAHUAYLAS</v>
          </cell>
          <cell r="F655" t="str">
            <v>E.B.R. PRIMARIA</v>
          </cell>
          <cell r="G655" t="str">
            <v>UGEL-A IEPM 54099 PAMPACHIRI</v>
          </cell>
          <cell r="H655" t="str">
            <v>827281216612</v>
          </cell>
        </row>
        <row r="656">
          <cell r="B656" t="str">
            <v>1114113211A0</v>
          </cell>
          <cell r="C656" t="str">
            <v>KA012030</v>
          </cell>
          <cell r="D656" t="str">
            <v>EDUCACION CHANKA</v>
          </cell>
          <cell r="E656" t="str">
            <v>UGEL ANDAHUAYLAS</v>
          </cell>
          <cell r="F656" t="str">
            <v>E.B.R. PRIMARIA</v>
          </cell>
          <cell r="G656" t="str">
            <v>UGEL-A IEPM 54100 POMACOCHA</v>
          </cell>
          <cell r="H656" t="str">
            <v>826271215619</v>
          </cell>
        </row>
        <row r="657">
          <cell r="B657" t="str">
            <v>1114113211A6</v>
          </cell>
          <cell r="C657" t="str">
            <v>KA012030</v>
          </cell>
          <cell r="D657" t="str">
            <v>EDUCACION CHANKA</v>
          </cell>
          <cell r="E657" t="str">
            <v>UGEL ANDAHUAYLAS</v>
          </cell>
          <cell r="F657" t="str">
            <v>E.B.R. PRIMARIA</v>
          </cell>
          <cell r="G657" t="str">
            <v>UGEL-A IEPM 54100 POMACOCHA</v>
          </cell>
          <cell r="H657" t="str">
            <v>826221215612</v>
          </cell>
        </row>
        <row r="658">
          <cell r="B658" t="str">
            <v>1114113211A6</v>
          </cell>
          <cell r="C658" t="str">
            <v>KA012030</v>
          </cell>
          <cell r="D658" t="str">
            <v>EDUCACION CHANKA</v>
          </cell>
          <cell r="E658" t="str">
            <v>UGEL ANDAHUAYLAS</v>
          </cell>
          <cell r="F658" t="str">
            <v>E.B.R. PRIMARIA</v>
          </cell>
          <cell r="G658" t="str">
            <v>UGEL-A IEPM 54100 POMACOCHA</v>
          </cell>
          <cell r="H658" t="str">
            <v>826221215612</v>
          </cell>
        </row>
        <row r="659">
          <cell r="B659" t="str">
            <v>1114113211A8</v>
          </cell>
          <cell r="C659" t="str">
            <v>KA012030</v>
          </cell>
          <cell r="D659" t="str">
            <v>EDUCACION CHANKA</v>
          </cell>
          <cell r="E659" t="str">
            <v>UGEL ANDAHUAYLAS</v>
          </cell>
          <cell r="F659" t="str">
            <v>E.B.R. PRIMARIA</v>
          </cell>
          <cell r="G659" t="str">
            <v>UGEL-A IEPM 54100 POMACOCHA</v>
          </cell>
          <cell r="H659" t="str">
            <v>826221215614</v>
          </cell>
        </row>
        <row r="660">
          <cell r="B660" t="str">
            <v>1114113211A7</v>
          </cell>
          <cell r="C660" t="str">
            <v>KA012030</v>
          </cell>
          <cell r="D660" t="str">
            <v>EDUCACION CHANKA</v>
          </cell>
          <cell r="E660" t="str">
            <v>UGEL ANDAHUAYLAS</v>
          </cell>
          <cell r="F660" t="str">
            <v>E.B.R. PRIMARIA</v>
          </cell>
          <cell r="G660" t="str">
            <v>UGEL-A IEPM 54100 POMACOCHA</v>
          </cell>
          <cell r="H660" t="str">
            <v>826221215618</v>
          </cell>
        </row>
        <row r="661">
          <cell r="B661" t="str">
            <v>1114113211A2</v>
          </cell>
          <cell r="C661" t="str">
            <v>KA012030</v>
          </cell>
          <cell r="D661" t="str">
            <v>EDUCACION CHANKA</v>
          </cell>
          <cell r="E661" t="str">
            <v>UGEL ANDAHUAYLAS</v>
          </cell>
          <cell r="F661" t="str">
            <v>E.B.R. PRIMARIA</v>
          </cell>
          <cell r="G661" t="str">
            <v>UGEL-A IEPM 54100 POMACOCHA</v>
          </cell>
          <cell r="H661" t="str">
            <v>826271215610</v>
          </cell>
        </row>
        <row r="662">
          <cell r="B662" t="str">
            <v>1114113211A3</v>
          </cell>
          <cell r="C662" t="str">
            <v>KA012030</v>
          </cell>
          <cell r="D662" t="str">
            <v>EDUCACION CHANKA</v>
          </cell>
          <cell r="E662" t="str">
            <v>UGEL ANDAHUAYLAS</v>
          </cell>
          <cell r="F662" t="str">
            <v>E.B.R. PRIMARIA</v>
          </cell>
          <cell r="G662" t="str">
            <v>UGEL-A IEPM 54100 POMACOCHA</v>
          </cell>
          <cell r="H662" t="str">
            <v>826271215613</v>
          </cell>
        </row>
        <row r="663">
          <cell r="B663" t="str">
            <v>1114113211A4</v>
          </cell>
          <cell r="C663" t="str">
            <v>KA012030</v>
          </cell>
          <cell r="D663" t="str">
            <v>EDUCACION CHANKA</v>
          </cell>
          <cell r="E663" t="str">
            <v>UGEL ANDAHUAYLAS</v>
          </cell>
          <cell r="F663" t="str">
            <v>E.B.R. PRIMARIA</v>
          </cell>
          <cell r="G663" t="str">
            <v>UGEL-A IEPM 54100 POMACOCHA</v>
          </cell>
          <cell r="H663" t="str">
            <v>826271215616</v>
          </cell>
        </row>
        <row r="664">
          <cell r="B664" t="str">
            <v>1114113211A5</v>
          </cell>
          <cell r="C664" t="str">
            <v>KA012030</v>
          </cell>
          <cell r="D664" t="str">
            <v>EDUCACION CHANKA</v>
          </cell>
          <cell r="E664" t="str">
            <v>UGEL ANDAHUAYLAS</v>
          </cell>
          <cell r="F664" t="str">
            <v>E.B.R. PRIMARIA</v>
          </cell>
          <cell r="G664" t="str">
            <v>UGEL-A IEPM 54100 POMACOCHA</v>
          </cell>
          <cell r="H664" t="str">
            <v>826271215617</v>
          </cell>
        </row>
        <row r="665">
          <cell r="B665" t="str">
            <v>1114113221A1</v>
          </cell>
          <cell r="C665" t="str">
            <v>KA012030</v>
          </cell>
          <cell r="D665" t="str">
            <v>EDUCACION CHANKA</v>
          </cell>
          <cell r="E665" t="str">
            <v>UGEL ANDAHUAYLAS</v>
          </cell>
          <cell r="F665" t="str">
            <v>E.B.R. PRIMARIA</v>
          </cell>
          <cell r="G665" t="str">
            <v>UGEL-A IEPM 54100 POMACOCHA</v>
          </cell>
          <cell r="H665" t="str">
            <v>826221215611</v>
          </cell>
        </row>
        <row r="666">
          <cell r="B666" t="str">
            <v>1134113211A4</v>
          </cell>
          <cell r="C666" t="str">
            <v>KA012032</v>
          </cell>
          <cell r="D666" t="str">
            <v>EDUCACION CHANKA</v>
          </cell>
          <cell r="E666" t="str">
            <v>UGEL ANDAHUAYLAS</v>
          </cell>
          <cell r="F666" t="str">
            <v>E.B.R. PRIMARIA</v>
          </cell>
          <cell r="G666" t="str">
            <v>UGEL-A IEPM 54104 SAN JERONIMO</v>
          </cell>
          <cell r="H666" t="str">
            <v>826231217615</v>
          </cell>
        </row>
        <row r="667">
          <cell r="B667" t="e">
            <v>#N/A</v>
          </cell>
          <cell r="C667" t="str">
            <v>KA012032</v>
          </cell>
          <cell r="D667" t="str">
            <v>EDUCACION CHANKA</v>
          </cell>
          <cell r="E667" t="str">
            <v>UGEL ANDAHUAYLAS</v>
          </cell>
          <cell r="F667" t="str">
            <v>E.B.R. PRIMARIA</v>
          </cell>
          <cell r="G667" t="str">
            <v>UGEL-A IEPM 54104 SAN JERONIMO</v>
          </cell>
          <cell r="H667" t="str">
            <v>03V0002N0892</v>
          </cell>
        </row>
        <row r="668">
          <cell r="B668" t="str">
            <v>1134113221A7</v>
          </cell>
          <cell r="C668" t="str">
            <v>KA012032</v>
          </cell>
          <cell r="D668" t="str">
            <v>EDUCACION CHANKA</v>
          </cell>
          <cell r="E668" t="str">
            <v>UGEL ANDAHUAYLAS</v>
          </cell>
          <cell r="F668" t="str">
            <v>E.B.R. PRIMARIA</v>
          </cell>
          <cell r="G668" t="str">
            <v>UGEL-A IEPM 54104 SAN JERONIMO</v>
          </cell>
          <cell r="H668" t="str">
            <v>826211213610</v>
          </cell>
        </row>
        <row r="669">
          <cell r="B669" t="str">
            <v>1134113221A5</v>
          </cell>
          <cell r="C669" t="str">
            <v>KA012032</v>
          </cell>
          <cell r="D669" t="str">
            <v>EDUCACION CHANKA</v>
          </cell>
          <cell r="E669" t="str">
            <v>UGEL ANDAHUAYLAS</v>
          </cell>
          <cell r="F669" t="str">
            <v>E.B.R. PRIMARIA</v>
          </cell>
          <cell r="G669" t="str">
            <v>UGEL-A IEPM 54104 SAN JERONIMO</v>
          </cell>
          <cell r="H669" t="str">
            <v>826211213611</v>
          </cell>
        </row>
        <row r="670">
          <cell r="B670" t="str">
            <v>1134113221A1</v>
          </cell>
          <cell r="C670" t="str">
            <v>KA012032</v>
          </cell>
          <cell r="D670" t="str">
            <v>EDUCACION CHANKA</v>
          </cell>
          <cell r="E670" t="str">
            <v>UGEL ANDAHUAYLAS</v>
          </cell>
          <cell r="F670" t="str">
            <v>E.B.R. PRIMARIA</v>
          </cell>
          <cell r="G670" t="str">
            <v>UGEL-A IEPM 54104 SAN JERONIMO</v>
          </cell>
          <cell r="H670" t="str">
            <v>826211213612</v>
          </cell>
        </row>
        <row r="671">
          <cell r="B671" t="str">
            <v>1134113221A8</v>
          </cell>
          <cell r="C671" t="str">
            <v>KA012032</v>
          </cell>
          <cell r="D671" t="str">
            <v>EDUCACION CHANKA</v>
          </cell>
          <cell r="E671" t="str">
            <v>UGEL ANDAHUAYLAS</v>
          </cell>
          <cell r="F671" t="str">
            <v>E.B.R. PRIMARIA</v>
          </cell>
          <cell r="G671" t="str">
            <v>UGEL-A IEPM 54104 SAN JERONIMO</v>
          </cell>
          <cell r="H671" t="str">
            <v>826211213613</v>
          </cell>
        </row>
        <row r="672">
          <cell r="B672" t="str">
            <v>1134113221A3</v>
          </cell>
          <cell r="C672" t="str">
            <v>KA012032</v>
          </cell>
          <cell r="D672" t="str">
            <v>EDUCACION CHANKA</v>
          </cell>
          <cell r="E672" t="str">
            <v>UGEL ANDAHUAYLAS</v>
          </cell>
          <cell r="F672" t="str">
            <v>E.B.R. PRIMARIA</v>
          </cell>
          <cell r="G672" t="str">
            <v>UGEL-A IEPM 54104 SAN JERONIMO</v>
          </cell>
          <cell r="H672" t="str">
            <v>826211213614</v>
          </cell>
        </row>
        <row r="673">
          <cell r="B673" t="str">
            <v>1134113221A4</v>
          </cell>
          <cell r="C673" t="str">
            <v>KA012032</v>
          </cell>
          <cell r="D673" t="str">
            <v>EDUCACION CHANKA</v>
          </cell>
          <cell r="E673" t="str">
            <v>UGEL ANDAHUAYLAS</v>
          </cell>
          <cell r="F673" t="str">
            <v>E.B.R. PRIMARIA</v>
          </cell>
          <cell r="G673" t="str">
            <v>UGEL-A IEPM 54104 SAN JERONIMO</v>
          </cell>
          <cell r="H673" t="str">
            <v>826211213615</v>
          </cell>
        </row>
        <row r="674">
          <cell r="B674" t="str">
            <v>1134113221A9</v>
          </cell>
          <cell r="C674" t="str">
            <v>KA012032</v>
          </cell>
          <cell r="D674" t="str">
            <v>EDUCACION CHANKA</v>
          </cell>
          <cell r="E674" t="str">
            <v>UGEL ANDAHUAYLAS</v>
          </cell>
          <cell r="F674" t="str">
            <v>E.B.R. PRIMARIA</v>
          </cell>
          <cell r="G674" t="str">
            <v>UGEL-A IEPM 54104 SAN JERONIMO</v>
          </cell>
          <cell r="H674" t="str">
            <v>826211213616</v>
          </cell>
        </row>
        <row r="675">
          <cell r="B675" t="str">
            <v>1134113221A2</v>
          </cell>
          <cell r="C675" t="str">
            <v>KA012032</v>
          </cell>
          <cell r="D675" t="str">
            <v>EDUCACION CHANKA</v>
          </cell>
          <cell r="E675" t="str">
            <v>UGEL ANDAHUAYLAS</v>
          </cell>
          <cell r="F675" t="str">
            <v>E.B.R. PRIMARIA</v>
          </cell>
          <cell r="G675" t="str">
            <v>UGEL-A IEPM 54104 SAN JERONIMO</v>
          </cell>
          <cell r="H675" t="str">
            <v>826211213618</v>
          </cell>
        </row>
        <row r="676">
          <cell r="B676" t="str">
            <v>1134113221A6</v>
          </cell>
          <cell r="C676" t="str">
            <v>KA012032</v>
          </cell>
          <cell r="D676" t="str">
            <v>EDUCACION CHANKA</v>
          </cell>
          <cell r="E676" t="str">
            <v>UGEL ANDAHUAYLAS</v>
          </cell>
          <cell r="F676" t="str">
            <v>E.B.R. PRIMARIA</v>
          </cell>
          <cell r="G676" t="str">
            <v>UGEL-A IEPM 54104 SAN JERONIMO</v>
          </cell>
          <cell r="H676" t="str">
            <v>826211213619</v>
          </cell>
        </row>
        <row r="677">
          <cell r="B677" t="str">
            <v>1134113211A7</v>
          </cell>
          <cell r="C677" t="str">
            <v>KA012032</v>
          </cell>
          <cell r="D677" t="str">
            <v>EDUCACION CHANKA</v>
          </cell>
          <cell r="E677" t="str">
            <v>UGEL ANDAHUAYLAS</v>
          </cell>
          <cell r="F677" t="str">
            <v>E.B.R. PRIMARIA</v>
          </cell>
          <cell r="G677" t="str">
            <v>UGEL-A IEPM 54104 SAN JERONIMO</v>
          </cell>
          <cell r="H677" t="str">
            <v>826231217610</v>
          </cell>
        </row>
        <row r="678">
          <cell r="B678" t="str">
            <v>1134113211A5</v>
          </cell>
          <cell r="C678" t="str">
            <v>KA012032</v>
          </cell>
          <cell r="D678" t="str">
            <v>EDUCACION CHANKA</v>
          </cell>
          <cell r="E678" t="str">
            <v>UGEL ANDAHUAYLAS</v>
          </cell>
          <cell r="F678" t="str">
            <v>E.B.R. PRIMARIA</v>
          </cell>
          <cell r="G678" t="str">
            <v>UGEL-A IEPM 54104 SAN JERONIMO</v>
          </cell>
          <cell r="H678" t="str">
            <v>826231217611</v>
          </cell>
        </row>
        <row r="679">
          <cell r="B679" t="str">
            <v>1134113211A0</v>
          </cell>
          <cell r="C679" t="str">
            <v>KA012032</v>
          </cell>
          <cell r="D679" t="str">
            <v>EDUCACION CHANKA</v>
          </cell>
          <cell r="E679" t="str">
            <v>UGEL ANDAHUAYLAS</v>
          </cell>
          <cell r="F679" t="str">
            <v>E.B.R. PRIMARIA</v>
          </cell>
          <cell r="G679" t="str">
            <v>UGEL-A IEPM 54104 SAN JERONIMO</v>
          </cell>
          <cell r="H679" t="str">
            <v>826231217612</v>
          </cell>
        </row>
        <row r="680">
          <cell r="B680" t="str">
            <v>1134113211A8</v>
          </cell>
          <cell r="C680" t="str">
            <v>KA012032</v>
          </cell>
          <cell r="D680" t="str">
            <v>EDUCACION CHANKA</v>
          </cell>
          <cell r="E680" t="str">
            <v>UGEL ANDAHUAYLAS</v>
          </cell>
          <cell r="F680" t="str">
            <v>E.B.R. PRIMARIA</v>
          </cell>
          <cell r="G680" t="str">
            <v>UGEL-A IEPM 54104 SAN JERONIMO</v>
          </cell>
          <cell r="H680" t="str">
            <v>826231217613</v>
          </cell>
        </row>
        <row r="681">
          <cell r="B681" t="str">
            <v>1134113211A3</v>
          </cell>
          <cell r="C681" t="str">
            <v>KA012032</v>
          </cell>
          <cell r="D681" t="str">
            <v>EDUCACION CHANKA</v>
          </cell>
          <cell r="E681" t="str">
            <v>UGEL ANDAHUAYLAS</v>
          </cell>
          <cell r="F681" t="str">
            <v>E.B.R. PRIMARIA</v>
          </cell>
          <cell r="G681" t="str">
            <v>UGEL-A IEPM 54104 SAN JERONIMO</v>
          </cell>
          <cell r="H681" t="str">
            <v>826231217614</v>
          </cell>
        </row>
        <row r="682">
          <cell r="B682" t="str">
            <v>1134113211A9</v>
          </cell>
          <cell r="C682" t="str">
            <v>KA012032</v>
          </cell>
          <cell r="D682" t="str">
            <v>EDUCACION CHANKA</v>
          </cell>
          <cell r="E682" t="str">
            <v>UGEL ANDAHUAYLAS</v>
          </cell>
          <cell r="F682" t="str">
            <v>E.B.R. PRIMARIA</v>
          </cell>
          <cell r="G682" t="str">
            <v>UGEL-A IEPM 54104 SAN JERONIMO</v>
          </cell>
          <cell r="H682" t="str">
            <v>826231217616</v>
          </cell>
        </row>
        <row r="683">
          <cell r="B683" t="str">
            <v>1134113221A0</v>
          </cell>
          <cell r="C683" t="str">
            <v>KA012032</v>
          </cell>
          <cell r="D683" t="str">
            <v>EDUCACION CHANKA</v>
          </cell>
          <cell r="E683" t="str">
            <v>UGEL ANDAHUAYLAS</v>
          </cell>
          <cell r="F683" t="str">
            <v>E.B.R. PRIMARIA</v>
          </cell>
          <cell r="G683" t="str">
            <v>UGEL-A IEPM 54104 SAN JERONIMO</v>
          </cell>
          <cell r="H683" t="str">
            <v>826231217617</v>
          </cell>
        </row>
        <row r="684">
          <cell r="B684" t="str">
            <v>1134113211A2</v>
          </cell>
          <cell r="C684" t="str">
            <v>KA012032</v>
          </cell>
          <cell r="D684" t="str">
            <v>EDUCACION CHANKA</v>
          </cell>
          <cell r="E684" t="str">
            <v>UGEL ANDAHUAYLAS</v>
          </cell>
          <cell r="F684" t="str">
            <v>E.B.R. PRIMARIA</v>
          </cell>
          <cell r="G684" t="str">
            <v>UGEL-A IEPM 54104 SAN JERONIMO</v>
          </cell>
          <cell r="H684" t="str">
            <v>826231217618</v>
          </cell>
        </row>
        <row r="685">
          <cell r="B685" t="str">
            <v>1134113211A6</v>
          </cell>
          <cell r="C685" t="str">
            <v>KA012032</v>
          </cell>
          <cell r="D685" t="str">
            <v>EDUCACION CHANKA</v>
          </cell>
          <cell r="E685" t="str">
            <v>UGEL ANDAHUAYLAS</v>
          </cell>
          <cell r="F685" t="str">
            <v>E.B.R. PRIMARIA</v>
          </cell>
          <cell r="G685" t="str">
            <v>UGEL-A IEPM 54104 SAN JERONIMO</v>
          </cell>
          <cell r="H685" t="str">
            <v>826231217619</v>
          </cell>
        </row>
        <row r="686">
          <cell r="B686" t="str">
            <v>1134113231A7</v>
          </cell>
          <cell r="C686" t="str">
            <v>KA012032</v>
          </cell>
          <cell r="D686" t="str">
            <v>EDUCACION CHANKA</v>
          </cell>
          <cell r="E686" t="str">
            <v>UGEL ANDAHUAYLAS</v>
          </cell>
          <cell r="F686" t="str">
            <v>E.B.R. PRIMARIA</v>
          </cell>
          <cell r="G686" t="str">
            <v>UGEL-A IEPM 54104 SAN JERONIMO</v>
          </cell>
          <cell r="H686" t="str">
            <v>826241213610</v>
          </cell>
        </row>
        <row r="687">
          <cell r="B687" t="str">
            <v>1134113231A5</v>
          </cell>
          <cell r="C687" t="str">
            <v>KA012032</v>
          </cell>
          <cell r="D687" t="str">
            <v>EDUCACION CHANKA</v>
          </cell>
          <cell r="E687" t="str">
            <v>UGEL ANDAHUAYLAS</v>
          </cell>
          <cell r="F687" t="str">
            <v>E.B.R. PRIMARIA</v>
          </cell>
          <cell r="G687" t="str">
            <v>UGEL-A IEPM 54104 SAN JERONIMO</v>
          </cell>
          <cell r="H687" t="str">
            <v>826241213611</v>
          </cell>
        </row>
        <row r="688">
          <cell r="B688" t="str">
            <v>1134113231A1</v>
          </cell>
          <cell r="C688" t="str">
            <v>KA012032</v>
          </cell>
          <cell r="D688" t="str">
            <v>EDUCACION CHANKA</v>
          </cell>
          <cell r="E688" t="str">
            <v>UGEL ANDAHUAYLAS</v>
          </cell>
          <cell r="F688" t="str">
            <v>E.B.R. PRIMARIA</v>
          </cell>
          <cell r="G688" t="str">
            <v>UGEL-A IEPM 54104 SAN JERONIMO</v>
          </cell>
          <cell r="H688" t="str">
            <v>826241213612</v>
          </cell>
        </row>
        <row r="689">
          <cell r="B689" t="str">
            <v>1134113231A3</v>
          </cell>
          <cell r="C689" t="str">
            <v>KA012032</v>
          </cell>
          <cell r="D689" t="str">
            <v>EDUCACION CHANKA</v>
          </cell>
          <cell r="E689" t="str">
            <v>UGEL ANDAHUAYLAS</v>
          </cell>
          <cell r="F689" t="str">
            <v>E.B.R. PRIMARIA</v>
          </cell>
          <cell r="G689" t="str">
            <v>UGEL-A IEPM 54104 SAN JERONIMO</v>
          </cell>
          <cell r="H689" t="str">
            <v>826241213614</v>
          </cell>
        </row>
        <row r="690">
          <cell r="B690" t="str">
            <v>1134113231A4</v>
          </cell>
          <cell r="C690" t="str">
            <v>KA012032</v>
          </cell>
          <cell r="D690" t="str">
            <v>EDUCACION CHANKA</v>
          </cell>
          <cell r="E690" t="str">
            <v>UGEL ANDAHUAYLAS</v>
          </cell>
          <cell r="F690" t="str">
            <v>E.B.R. PRIMARIA</v>
          </cell>
          <cell r="G690" t="str">
            <v>UGEL-A IEPM 54104 SAN JERONIMO</v>
          </cell>
          <cell r="H690" t="str">
            <v>826241213615</v>
          </cell>
        </row>
        <row r="691">
          <cell r="B691" t="str">
            <v>1134113231A2</v>
          </cell>
          <cell r="C691" t="str">
            <v>KA012032</v>
          </cell>
          <cell r="D691" t="str">
            <v>EDUCACION CHANKA</v>
          </cell>
          <cell r="E691" t="str">
            <v>UGEL ANDAHUAYLAS</v>
          </cell>
          <cell r="F691" t="str">
            <v>E.B.R. PRIMARIA</v>
          </cell>
          <cell r="G691" t="str">
            <v>UGEL-A IEPM 54104 SAN JERONIMO</v>
          </cell>
          <cell r="H691" t="str">
            <v>826241213618</v>
          </cell>
        </row>
        <row r="692">
          <cell r="B692" t="str">
            <v>1134113231A6</v>
          </cell>
          <cell r="C692" t="str">
            <v>KA012032</v>
          </cell>
          <cell r="D692" t="str">
            <v>EDUCACION CHANKA</v>
          </cell>
          <cell r="E692" t="str">
            <v>UGEL ANDAHUAYLAS</v>
          </cell>
          <cell r="F692" t="str">
            <v>E.B.R. PRIMARIA</v>
          </cell>
          <cell r="G692" t="str">
            <v>UGEL-A IEPM 54104 SAN JERONIMO</v>
          </cell>
          <cell r="H692" t="str">
            <v>826241213619</v>
          </cell>
        </row>
        <row r="693">
          <cell r="B693" t="str">
            <v>1133113211A8</v>
          </cell>
          <cell r="C693" t="str">
            <v>KA012032</v>
          </cell>
          <cell r="D693" t="str">
            <v>EDUCACION CHANKA</v>
          </cell>
          <cell r="E693" t="str">
            <v>UGEL ANDAHUAYLAS</v>
          </cell>
          <cell r="F693" t="str">
            <v>E.B.R. PRIMARIA</v>
          </cell>
          <cell r="G693" t="str">
            <v>UGEL-A IEPM 54104 SAN JERONIMO</v>
          </cell>
          <cell r="H693" t="str">
            <v>826271217617</v>
          </cell>
        </row>
        <row r="694">
          <cell r="B694" t="str">
            <v>1133113211A4</v>
          </cell>
          <cell r="C694" t="str">
            <v>KA012032</v>
          </cell>
          <cell r="D694" t="str">
            <v>EDUCACION CHANKA</v>
          </cell>
          <cell r="E694" t="str">
            <v>UGEL ANDAHUAYLAS</v>
          </cell>
          <cell r="F694" t="str">
            <v>E.B.R. PRIMARIA</v>
          </cell>
          <cell r="G694" t="str">
            <v>UGEL-A IEPM 54104 SAN JERONIMO</v>
          </cell>
          <cell r="H694" t="str">
            <v>826271217619</v>
          </cell>
        </row>
        <row r="695">
          <cell r="B695" t="e">
            <v>#N/A</v>
          </cell>
          <cell r="C695" t="str">
            <v>KA012032</v>
          </cell>
          <cell r="D695" t="str">
            <v>EDUCACION CHANKA</v>
          </cell>
          <cell r="E695" t="str">
            <v>UGEL ANDAHUAYLAS</v>
          </cell>
          <cell r="F695" t="str">
            <v>E.B.R. PRIMARIA</v>
          </cell>
          <cell r="G695" t="str">
            <v>UGEL-A IEPM 54104 SAN JERONIMO</v>
          </cell>
          <cell r="H695" t="str">
            <v>03V0002N0974</v>
          </cell>
        </row>
        <row r="696">
          <cell r="B696" t="str">
            <v>1134113231A0</v>
          </cell>
          <cell r="C696" t="str">
            <v>KA012032</v>
          </cell>
          <cell r="D696" t="str">
            <v>EDUCACION CHANKA</v>
          </cell>
          <cell r="E696" t="str">
            <v>UGEL ANDAHUAYLAS</v>
          </cell>
          <cell r="F696" t="str">
            <v>E.B.R. PRIMARIA</v>
          </cell>
          <cell r="G696" t="str">
            <v>UGEL-A IEPM 54104 SAN JERONIMO</v>
          </cell>
          <cell r="H696" t="str">
            <v>826211213617</v>
          </cell>
        </row>
        <row r="697">
          <cell r="B697" t="str">
            <v>1134113231A8</v>
          </cell>
          <cell r="C697" t="str">
            <v>KA012032</v>
          </cell>
          <cell r="D697" t="str">
            <v>EDUCACION CHANKA</v>
          </cell>
          <cell r="E697" t="str">
            <v>UGEL ANDAHUAYLAS</v>
          </cell>
          <cell r="F697" t="str">
            <v>E.B.R. PRIMARIA</v>
          </cell>
          <cell r="G697" t="str">
            <v>UGEL-A IEPM 54104 SAN JERONIMO</v>
          </cell>
          <cell r="H697" t="str">
            <v>826241213613</v>
          </cell>
        </row>
        <row r="698">
          <cell r="B698" t="str">
            <v>1134113231A9</v>
          </cell>
          <cell r="C698" t="str">
            <v>KA012032</v>
          </cell>
          <cell r="D698" t="str">
            <v>EDUCACION CHANKA</v>
          </cell>
          <cell r="E698" t="str">
            <v>UGEL ANDAHUAYLAS</v>
          </cell>
          <cell r="F698" t="str">
            <v>E.B.R. PRIMARIA</v>
          </cell>
          <cell r="G698" t="str">
            <v>UGEL-A IEPM 54104 SAN JERONIMO</v>
          </cell>
          <cell r="H698" t="str">
            <v>826241213616</v>
          </cell>
        </row>
        <row r="699">
          <cell r="B699" t="str">
            <v>1154113211A2</v>
          </cell>
          <cell r="C699" t="str">
            <v>KA012034</v>
          </cell>
          <cell r="D699" t="str">
            <v>EDUCACION CHANKA</v>
          </cell>
          <cell r="E699" t="str">
            <v>UGEL ANDAHUAYLAS</v>
          </cell>
          <cell r="F699" t="str">
            <v>E.B.R. PRIMARIA</v>
          </cell>
          <cell r="G699" t="str">
            <v>UGEL-A IEPM 54105 SAN JERONIMO</v>
          </cell>
          <cell r="H699" t="str">
            <v>826211212615</v>
          </cell>
        </row>
        <row r="700">
          <cell r="B700" t="str">
            <v>1154113211A5</v>
          </cell>
          <cell r="C700" t="str">
            <v>KA012034</v>
          </cell>
          <cell r="D700" t="str">
            <v>EDUCACION CHANKA</v>
          </cell>
          <cell r="E700" t="str">
            <v>UGEL ANDAHUAYLAS</v>
          </cell>
          <cell r="F700" t="str">
            <v>E.B.R. PRIMARIA</v>
          </cell>
          <cell r="G700" t="str">
            <v>UGEL-A IEPM 54105 SAN JERONIMO</v>
          </cell>
          <cell r="H700" t="str">
            <v>826211212610</v>
          </cell>
        </row>
        <row r="701">
          <cell r="B701" t="str">
            <v>1154113211A3</v>
          </cell>
          <cell r="C701" t="str">
            <v>KA012034</v>
          </cell>
          <cell r="D701" t="str">
            <v>EDUCACION CHANKA</v>
          </cell>
          <cell r="E701" t="str">
            <v>UGEL ANDAHUAYLAS</v>
          </cell>
          <cell r="F701" t="str">
            <v>E.B.R. PRIMARIA</v>
          </cell>
          <cell r="G701" t="str">
            <v>UGEL-A IEPM 54105 SAN JERONIMO</v>
          </cell>
          <cell r="H701" t="str">
            <v>826211212611</v>
          </cell>
        </row>
        <row r="702">
          <cell r="B702" t="str">
            <v>1154113211A6</v>
          </cell>
          <cell r="C702" t="str">
            <v>KA012034</v>
          </cell>
          <cell r="D702" t="str">
            <v>EDUCACION CHANKA</v>
          </cell>
          <cell r="E702" t="str">
            <v>UGEL ANDAHUAYLAS</v>
          </cell>
          <cell r="F702" t="str">
            <v>E.B.R. PRIMARIA</v>
          </cell>
          <cell r="G702" t="str">
            <v>UGEL-A IEPM 54105 SAN JERONIMO</v>
          </cell>
          <cell r="H702" t="str">
            <v>826211212613</v>
          </cell>
        </row>
        <row r="703">
          <cell r="B703" t="str">
            <v>1154113211A0</v>
          </cell>
          <cell r="C703" t="str">
            <v>KA012034</v>
          </cell>
          <cell r="D703" t="str">
            <v>EDUCACION CHANKA</v>
          </cell>
          <cell r="E703" t="str">
            <v>UGEL ANDAHUAYLAS</v>
          </cell>
          <cell r="F703" t="str">
            <v>E.B.R. PRIMARIA</v>
          </cell>
          <cell r="G703" t="str">
            <v>UGEL-A IEPM 54105 SAN JERONIMO</v>
          </cell>
          <cell r="H703" t="str">
            <v>826211212614</v>
          </cell>
        </row>
        <row r="704">
          <cell r="B704" t="str">
            <v>1154113211A7</v>
          </cell>
          <cell r="C704" t="str">
            <v>KA012034</v>
          </cell>
          <cell r="D704" t="str">
            <v>EDUCACION CHANKA</v>
          </cell>
          <cell r="E704" t="str">
            <v>UGEL ANDAHUAYLAS</v>
          </cell>
          <cell r="F704" t="str">
            <v>E.B.R. PRIMARIA</v>
          </cell>
          <cell r="G704" t="str">
            <v>UGEL-A IEPM 54105 SAN JERONIMO</v>
          </cell>
          <cell r="H704" t="str">
            <v>826211212616</v>
          </cell>
        </row>
        <row r="705">
          <cell r="B705" t="str">
            <v>1154113211A8</v>
          </cell>
          <cell r="C705" t="str">
            <v>KA012034</v>
          </cell>
          <cell r="D705" t="str">
            <v>EDUCACION CHANKA</v>
          </cell>
          <cell r="E705" t="str">
            <v>UGEL ANDAHUAYLAS</v>
          </cell>
          <cell r="F705" t="str">
            <v>E.B.R. PRIMARIA</v>
          </cell>
          <cell r="G705" t="str">
            <v>UGEL-A IEPM 54105 SAN JERONIMO</v>
          </cell>
          <cell r="H705" t="str">
            <v>826211212617</v>
          </cell>
        </row>
        <row r="706">
          <cell r="B706" t="str">
            <v>1154113211A4</v>
          </cell>
          <cell r="C706" t="str">
            <v>KA012034</v>
          </cell>
          <cell r="D706" t="str">
            <v>EDUCACION CHANKA</v>
          </cell>
          <cell r="E706" t="str">
            <v>UGEL ANDAHUAYLAS</v>
          </cell>
          <cell r="F706" t="str">
            <v>E.B.R. PRIMARIA</v>
          </cell>
          <cell r="G706" t="str">
            <v>UGEL-A IEPM 54105 SAN JERONIMO</v>
          </cell>
          <cell r="H706" t="str">
            <v>826211212619</v>
          </cell>
        </row>
        <row r="707">
          <cell r="B707" t="str">
            <v>1154113221A5</v>
          </cell>
          <cell r="C707" t="str">
            <v>KA012034</v>
          </cell>
          <cell r="D707" t="str">
            <v>EDUCACION CHANKA</v>
          </cell>
          <cell r="E707" t="str">
            <v>UGEL ANDAHUAYLAS</v>
          </cell>
          <cell r="F707" t="str">
            <v>E.B.R. PRIMARIA</v>
          </cell>
          <cell r="G707" t="str">
            <v>UGEL-A IEPM 54105 SAN JERONIMO</v>
          </cell>
          <cell r="H707" t="str">
            <v>826241212610</v>
          </cell>
        </row>
        <row r="708">
          <cell r="B708" t="str">
            <v>1154113221A3</v>
          </cell>
          <cell r="C708" t="str">
            <v>KA012034</v>
          </cell>
          <cell r="D708" t="str">
            <v>EDUCACION CHANKA</v>
          </cell>
          <cell r="E708" t="str">
            <v>UGEL ANDAHUAYLAS</v>
          </cell>
          <cell r="F708" t="str">
            <v>E.B.R. PRIMARIA</v>
          </cell>
          <cell r="G708" t="str">
            <v>UGEL-A IEPM 54105 SAN JERONIMO</v>
          </cell>
          <cell r="H708" t="str">
            <v>826241212611</v>
          </cell>
        </row>
        <row r="709">
          <cell r="B709" t="str">
            <v>1154113211A9</v>
          </cell>
          <cell r="C709" t="str">
            <v>KA012034</v>
          </cell>
          <cell r="D709" t="str">
            <v>EDUCACION CHANKA</v>
          </cell>
          <cell r="E709" t="str">
            <v>UGEL ANDAHUAYLAS</v>
          </cell>
          <cell r="F709" t="str">
            <v>E.B.R. PRIMARIA</v>
          </cell>
          <cell r="G709" t="str">
            <v>UGEL-A IEPM 54105 SAN JERONIMO</v>
          </cell>
          <cell r="H709" t="str">
            <v>826241212612</v>
          </cell>
        </row>
        <row r="710">
          <cell r="B710" t="str">
            <v>1154113221A6</v>
          </cell>
          <cell r="C710" t="str">
            <v>KA012034</v>
          </cell>
          <cell r="D710" t="str">
            <v>EDUCACION CHANKA</v>
          </cell>
          <cell r="E710" t="str">
            <v>UGEL ANDAHUAYLAS</v>
          </cell>
          <cell r="F710" t="str">
            <v>E.B.R. PRIMARIA</v>
          </cell>
          <cell r="G710" t="str">
            <v>UGEL-A IEPM 54105 SAN JERONIMO</v>
          </cell>
          <cell r="H710" t="str">
            <v>826241212613</v>
          </cell>
        </row>
        <row r="711">
          <cell r="B711" t="str">
            <v>1154113221A1</v>
          </cell>
          <cell r="C711" t="str">
            <v>KA012034</v>
          </cell>
          <cell r="D711" t="str">
            <v>EDUCACION CHANKA</v>
          </cell>
          <cell r="E711" t="str">
            <v>UGEL ANDAHUAYLAS</v>
          </cell>
          <cell r="F711" t="str">
            <v>E.B.R. PRIMARIA</v>
          </cell>
          <cell r="G711" t="str">
            <v>UGEL-A IEPM 54105 SAN JERONIMO</v>
          </cell>
          <cell r="H711" t="str">
            <v>826241212614</v>
          </cell>
        </row>
        <row r="712">
          <cell r="B712" t="str">
            <v>1154113221A2</v>
          </cell>
          <cell r="C712" t="str">
            <v>KA012034</v>
          </cell>
          <cell r="D712" t="str">
            <v>EDUCACION CHANKA</v>
          </cell>
          <cell r="E712" t="str">
            <v>UGEL ANDAHUAYLAS</v>
          </cell>
          <cell r="F712" t="str">
            <v>E.B.R. PRIMARIA</v>
          </cell>
          <cell r="G712" t="str">
            <v>UGEL-A IEPM 54105 SAN JERONIMO</v>
          </cell>
          <cell r="H712" t="str">
            <v>826241212615</v>
          </cell>
        </row>
        <row r="713">
          <cell r="B713" t="str">
            <v>1154113221A7</v>
          </cell>
          <cell r="C713" t="str">
            <v>KA012034</v>
          </cell>
          <cell r="D713" t="str">
            <v>EDUCACION CHANKA</v>
          </cell>
          <cell r="E713" t="str">
            <v>UGEL ANDAHUAYLAS</v>
          </cell>
          <cell r="F713" t="str">
            <v>E.B.R. PRIMARIA</v>
          </cell>
          <cell r="G713" t="str">
            <v>UGEL-A IEPM 54105 SAN JERONIMO</v>
          </cell>
          <cell r="H713" t="str">
            <v>826241212616</v>
          </cell>
        </row>
        <row r="714">
          <cell r="B714" t="str">
            <v>1154113221A8</v>
          </cell>
          <cell r="C714" t="str">
            <v>KA012034</v>
          </cell>
          <cell r="D714" t="str">
            <v>EDUCACION CHANKA</v>
          </cell>
          <cell r="E714" t="str">
            <v>UGEL ANDAHUAYLAS</v>
          </cell>
          <cell r="F714" t="str">
            <v>E.B.R. PRIMARIA</v>
          </cell>
          <cell r="G714" t="str">
            <v>UGEL-A IEPM 54105 SAN JERONIMO</v>
          </cell>
          <cell r="H714" t="str">
            <v>826241212617</v>
          </cell>
        </row>
        <row r="715">
          <cell r="B715" t="str">
            <v>1154113221A0</v>
          </cell>
          <cell r="C715" t="str">
            <v>KA012034</v>
          </cell>
          <cell r="D715" t="str">
            <v>EDUCACION CHANKA</v>
          </cell>
          <cell r="E715" t="str">
            <v>UGEL ANDAHUAYLAS</v>
          </cell>
          <cell r="F715" t="str">
            <v>E.B.R. PRIMARIA</v>
          </cell>
          <cell r="G715" t="str">
            <v>UGEL-A IEPM 54105 SAN JERONIMO</v>
          </cell>
          <cell r="H715" t="str">
            <v>826241212618</v>
          </cell>
        </row>
        <row r="716">
          <cell r="B716" t="str">
            <v>1154113221A4</v>
          </cell>
          <cell r="C716" t="str">
            <v>KA012034</v>
          </cell>
          <cell r="D716" t="str">
            <v>EDUCACION CHANKA</v>
          </cell>
          <cell r="E716" t="str">
            <v>UGEL ANDAHUAYLAS</v>
          </cell>
          <cell r="F716" t="str">
            <v>E.B.R. PRIMARIA</v>
          </cell>
          <cell r="G716" t="str">
            <v>UGEL-A IEPM 54105 SAN JERONIMO</v>
          </cell>
          <cell r="H716" t="str">
            <v>826241212619</v>
          </cell>
        </row>
        <row r="717">
          <cell r="B717" t="str">
            <v>1154113221A9</v>
          </cell>
          <cell r="C717" t="str">
            <v>KA012034</v>
          </cell>
          <cell r="D717" t="str">
            <v>EDUCACION CHANKA</v>
          </cell>
          <cell r="E717" t="str">
            <v>UGEL ANDAHUAYLAS</v>
          </cell>
          <cell r="F717" t="str">
            <v>E.B.R. PRIMARIA</v>
          </cell>
          <cell r="G717" t="str">
            <v>UGEL-A IEPM 54105 SAN JERONIMO</v>
          </cell>
          <cell r="H717" t="str">
            <v>826281212612</v>
          </cell>
        </row>
        <row r="718">
          <cell r="B718" t="str">
            <v>1154113231A1</v>
          </cell>
          <cell r="C718" t="str">
            <v>KA012034</v>
          </cell>
          <cell r="D718" t="str">
            <v>EDUCACION CHANKA</v>
          </cell>
          <cell r="E718" t="str">
            <v>UGEL ANDAHUAYLAS</v>
          </cell>
          <cell r="F718" t="str">
            <v>E.B.R. PRIMARIA</v>
          </cell>
          <cell r="G718" t="str">
            <v>UGEL-A IEPM 54105 SAN JERONIMO</v>
          </cell>
          <cell r="H718" t="str">
            <v>826281212618</v>
          </cell>
        </row>
        <row r="719">
          <cell r="B719" t="e">
            <v>#N/A</v>
          </cell>
          <cell r="C719" t="str">
            <v>KA012034</v>
          </cell>
          <cell r="D719" t="str">
            <v>EDUCACION CHANKA</v>
          </cell>
          <cell r="E719" t="str">
            <v>UGEL ANDAHUAYLAS</v>
          </cell>
          <cell r="F719" t="str">
            <v>E.B.R. PRIMARIA</v>
          </cell>
          <cell r="G719" t="str">
            <v>UGEL-A IEPM 54105 SAN JERONIMO</v>
          </cell>
          <cell r="H719" t="str">
            <v>03V0002N0975</v>
          </cell>
        </row>
        <row r="720">
          <cell r="B720" t="str">
            <v>1154113231A2</v>
          </cell>
          <cell r="C720" t="str">
            <v>KA012034</v>
          </cell>
          <cell r="D720" t="str">
            <v>EDUCACION CHANKA</v>
          </cell>
          <cell r="E720" t="str">
            <v>UGEL ANDAHUAYLAS</v>
          </cell>
          <cell r="F720" t="str">
            <v>E.B.R. PRIMARIA</v>
          </cell>
          <cell r="G720" t="str">
            <v>UGEL-A IEPM 54105 SAN JERONIMO</v>
          </cell>
          <cell r="H720" t="str">
            <v>826281212614</v>
          </cell>
        </row>
        <row r="721">
          <cell r="B721" t="str">
            <v>1154113231A3</v>
          </cell>
          <cell r="C721" t="str">
            <v>KA012034</v>
          </cell>
          <cell r="D721" t="str">
            <v>EDUCACION CHANKA</v>
          </cell>
          <cell r="E721" t="str">
            <v>UGEL ANDAHUAYLAS</v>
          </cell>
          <cell r="F721" t="str">
            <v>E.B.R. PRIMARIA</v>
          </cell>
          <cell r="G721" t="str">
            <v>UGEL-A IEPM 54105 SAN JERONIMO</v>
          </cell>
          <cell r="H721" t="str">
            <v>826281212615</v>
          </cell>
        </row>
        <row r="722">
          <cell r="B722" t="str">
            <v>1174113211A4</v>
          </cell>
          <cell r="C722" t="str">
            <v>KA012036</v>
          </cell>
          <cell r="D722" t="str">
            <v>EDUCACION CHANKA</v>
          </cell>
          <cell r="E722" t="str">
            <v>UGEL ANDAHUAYLAS</v>
          </cell>
          <cell r="F722" t="str">
            <v>E.B.R. PRIMARIA</v>
          </cell>
          <cell r="G722" t="str">
            <v>UGEL-A IEPM 54106 TOTORAL</v>
          </cell>
          <cell r="H722" t="str">
            <v>829291212610</v>
          </cell>
        </row>
        <row r="723">
          <cell r="B723" t="str">
            <v>1174113211A2</v>
          </cell>
          <cell r="C723" t="str">
            <v>KA012036</v>
          </cell>
          <cell r="D723" t="str">
            <v>EDUCACION CHANKA</v>
          </cell>
          <cell r="E723" t="str">
            <v>UGEL ANDAHUAYLAS</v>
          </cell>
          <cell r="F723" t="str">
            <v>E.B.R. PRIMARIA</v>
          </cell>
          <cell r="G723" t="str">
            <v>UGEL-A IEPM 54106 TOTORAL</v>
          </cell>
          <cell r="H723" t="str">
            <v>829291212611</v>
          </cell>
        </row>
        <row r="724">
          <cell r="B724" t="str">
            <v>1174113211A5</v>
          </cell>
          <cell r="C724" t="str">
            <v>KA012036</v>
          </cell>
          <cell r="D724" t="str">
            <v>EDUCACION CHANKA</v>
          </cell>
          <cell r="E724" t="str">
            <v>UGEL ANDAHUAYLAS</v>
          </cell>
          <cell r="F724" t="str">
            <v>E.B.R. PRIMARIA</v>
          </cell>
          <cell r="G724" t="str">
            <v>UGEL-A IEPM 54106 TOTORAL</v>
          </cell>
          <cell r="H724" t="str">
            <v>829291212613</v>
          </cell>
        </row>
        <row r="725">
          <cell r="B725" t="str">
            <v>1174113211A6</v>
          </cell>
          <cell r="C725" t="str">
            <v>KA012036</v>
          </cell>
          <cell r="D725" t="str">
            <v>EDUCACION CHANKA</v>
          </cell>
          <cell r="E725" t="str">
            <v>UGEL ANDAHUAYLAS</v>
          </cell>
          <cell r="F725" t="str">
            <v>E.B.R. PRIMARIA</v>
          </cell>
          <cell r="G725" t="str">
            <v>UGEL-A IEPM 54106 TOTORAL</v>
          </cell>
          <cell r="H725" t="str">
            <v>829291212616</v>
          </cell>
        </row>
        <row r="726">
          <cell r="B726" t="str">
            <v>1174113211A7</v>
          </cell>
          <cell r="C726" t="str">
            <v>KA012036</v>
          </cell>
          <cell r="D726" t="str">
            <v>EDUCACION CHANKA</v>
          </cell>
          <cell r="E726" t="str">
            <v>UGEL ANDAHUAYLAS</v>
          </cell>
          <cell r="F726" t="str">
            <v>E.B.R. PRIMARIA</v>
          </cell>
          <cell r="G726" t="str">
            <v>UGEL-A IEPM 54106 TOTORAL</v>
          </cell>
          <cell r="H726" t="str">
            <v>829291212617</v>
          </cell>
        </row>
        <row r="727">
          <cell r="B727" t="str">
            <v>1174113211A3</v>
          </cell>
          <cell r="C727" t="str">
            <v>KA012036</v>
          </cell>
          <cell r="D727" t="str">
            <v>EDUCACION CHANKA</v>
          </cell>
          <cell r="E727" t="str">
            <v>UGEL ANDAHUAYLAS</v>
          </cell>
          <cell r="F727" t="str">
            <v>E.B.R. PRIMARIA</v>
          </cell>
          <cell r="G727" t="str">
            <v>UGEL-A IEPM 54106 TOTORAL</v>
          </cell>
          <cell r="H727" t="str">
            <v>829291212619</v>
          </cell>
        </row>
        <row r="728">
          <cell r="B728" t="str">
            <v>1174113211A8</v>
          </cell>
          <cell r="C728" t="str">
            <v>KA012036</v>
          </cell>
          <cell r="D728" t="str">
            <v>EDUCACION CHANKA</v>
          </cell>
          <cell r="E728" t="str">
            <v>UGEL ANDAHUAYLAS</v>
          </cell>
          <cell r="F728" t="str">
            <v>E.B.R. PRIMARIA</v>
          </cell>
          <cell r="G728" t="str">
            <v>UGEL-A IEPM 54106 TOTORAL</v>
          </cell>
          <cell r="H728" t="str">
            <v>829271212612</v>
          </cell>
        </row>
        <row r="729">
          <cell r="B729" t="str">
            <v>1194113211A8</v>
          </cell>
          <cell r="C729" t="str">
            <v>KA012038</v>
          </cell>
          <cell r="D729" t="str">
            <v>EDUCACION CHANKA</v>
          </cell>
          <cell r="E729" t="str">
            <v>UGEL ANDAHUAYLAS</v>
          </cell>
          <cell r="F729" t="str">
            <v>E.B.R. PRIMARIA</v>
          </cell>
          <cell r="G729" t="str">
            <v>UGEL-A IEPM 54107 UMAMARCA</v>
          </cell>
          <cell r="H729" t="str">
            <v>827271216615</v>
          </cell>
        </row>
        <row r="730">
          <cell r="B730" t="str">
            <v>1194113211A5</v>
          </cell>
          <cell r="C730" t="str">
            <v>KA012038</v>
          </cell>
          <cell r="D730" t="str">
            <v>EDUCACION CHANKA</v>
          </cell>
          <cell r="E730" t="str">
            <v>UGEL ANDAHUAYLAS</v>
          </cell>
          <cell r="F730" t="str">
            <v>E.B.R. PRIMARIA</v>
          </cell>
          <cell r="G730" t="str">
            <v>UGEL-A IEPM 54107 UMAMARCA</v>
          </cell>
          <cell r="H730" t="str">
            <v>827271216612</v>
          </cell>
        </row>
        <row r="731">
          <cell r="B731" t="str">
            <v>1194113211A7</v>
          </cell>
          <cell r="C731" t="str">
            <v>KA012038</v>
          </cell>
          <cell r="D731" t="str">
            <v>EDUCACION CHANKA</v>
          </cell>
          <cell r="E731" t="str">
            <v>UGEL ANDAHUAYLAS</v>
          </cell>
          <cell r="F731" t="str">
            <v>E.B.R. PRIMARIA</v>
          </cell>
          <cell r="G731" t="str">
            <v>UGEL-A IEPM 54107 UMAMARCA</v>
          </cell>
          <cell r="H731" t="str">
            <v>827271216614</v>
          </cell>
        </row>
        <row r="732">
          <cell r="B732" t="str">
            <v>1194113211A7</v>
          </cell>
          <cell r="C732" t="str">
            <v>KA012038</v>
          </cell>
          <cell r="D732" t="str">
            <v>EDUCACION CHANKA</v>
          </cell>
          <cell r="E732" t="str">
            <v>UGEL ANDAHUAYLAS</v>
          </cell>
          <cell r="F732" t="str">
            <v>E.B.R. PRIMARIA</v>
          </cell>
          <cell r="G732" t="str">
            <v>UGEL-A IEPM 54107 UMAMARCA</v>
          </cell>
          <cell r="H732" t="str">
            <v>827271216614</v>
          </cell>
        </row>
        <row r="733">
          <cell r="B733" t="str">
            <v>1194113211A6</v>
          </cell>
          <cell r="C733" t="str">
            <v>KA012038</v>
          </cell>
          <cell r="D733" t="str">
            <v>EDUCACION CHANKA</v>
          </cell>
          <cell r="E733" t="str">
            <v>UGEL ANDAHUAYLAS</v>
          </cell>
          <cell r="F733" t="str">
            <v>E.B.R. PRIMARIA</v>
          </cell>
          <cell r="G733" t="str">
            <v>UGEL-A IEPM 54107 UMAMARCA</v>
          </cell>
          <cell r="H733" t="str">
            <v>827271216618</v>
          </cell>
        </row>
        <row r="734">
          <cell r="B734" t="str">
            <v>1194113211A2</v>
          </cell>
          <cell r="C734" t="str">
            <v>KA012038</v>
          </cell>
          <cell r="D734" t="str">
            <v>EDUCACION CHANKA</v>
          </cell>
          <cell r="E734" t="str">
            <v>UGEL ANDAHUAYLAS</v>
          </cell>
          <cell r="F734" t="str">
            <v>E.B.R. PRIMARIA</v>
          </cell>
          <cell r="G734" t="str">
            <v>UGEL-A IEPM 54107 UMAMARCA</v>
          </cell>
          <cell r="H734" t="str">
            <v>827291216613</v>
          </cell>
        </row>
        <row r="735">
          <cell r="B735" t="str">
            <v>1194113211A3</v>
          </cell>
          <cell r="C735" t="str">
            <v>KA012038</v>
          </cell>
          <cell r="D735" t="str">
            <v>EDUCACION CHANKA</v>
          </cell>
          <cell r="E735" t="str">
            <v>UGEL ANDAHUAYLAS</v>
          </cell>
          <cell r="F735" t="str">
            <v>E.B.R. PRIMARIA</v>
          </cell>
          <cell r="G735" t="str">
            <v>UGEL-A IEPM 54107 UMAMARCA</v>
          </cell>
          <cell r="H735" t="str">
            <v>827291216616</v>
          </cell>
        </row>
        <row r="736">
          <cell r="B736" t="str">
            <v>1194113211A4</v>
          </cell>
          <cell r="C736" t="str">
            <v>KA012038</v>
          </cell>
          <cell r="D736" t="str">
            <v>EDUCACION CHANKA</v>
          </cell>
          <cell r="E736" t="str">
            <v>UGEL ANDAHUAYLAS</v>
          </cell>
          <cell r="F736" t="str">
            <v>E.B.R. PRIMARIA</v>
          </cell>
          <cell r="G736" t="str">
            <v>UGEL-A IEPM 54107 UMAMARCA</v>
          </cell>
          <cell r="H736" t="str">
            <v>827291216617</v>
          </cell>
        </row>
        <row r="737">
          <cell r="B737" t="str">
            <v>1194113211A9</v>
          </cell>
          <cell r="C737" t="str">
            <v>KA012038</v>
          </cell>
          <cell r="D737" t="str">
            <v>EDUCACION CHANKA</v>
          </cell>
          <cell r="E737" t="str">
            <v>UGEL ANDAHUAYLAS</v>
          </cell>
          <cell r="F737" t="str">
            <v>E.B.R. PRIMARIA</v>
          </cell>
          <cell r="G737" t="str">
            <v>UGEL-A IEPM 54107 UMAMARCA</v>
          </cell>
          <cell r="H737" t="str">
            <v>827271216611</v>
          </cell>
        </row>
        <row r="738">
          <cell r="B738" t="str">
            <v>1115113211A7</v>
          </cell>
          <cell r="C738" t="str">
            <v>KA012040</v>
          </cell>
          <cell r="D738" t="str">
            <v>EDUCACION CHANKA</v>
          </cell>
          <cell r="E738" t="str">
            <v>UGEL ANDAHUAYLAS</v>
          </cell>
          <cell r="F738" t="str">
            <v>E.B.R. PRIMARIA</v>
          </cell>
          <cell r="G738" t="str">
            <v>UGEL-A IEPM 54108 HUAYANA</v>
          </cell>
          <cell r="H738" t="str">
            <v>826271219610</v>
          </cell>
        </row>
        <row r="739">
          <cell r="B739" t="str">
            <v>1115113211A5</v>
          </cell>
          <cell r="C739" t="str">
            <v>KA012040</v>
          </cell>
          <cell r="D739" t="str">
            <v>EDUCACION CHANKA</v>
          </cell>
          <cell r="E739" t="str">
            <v>UGEL ANDAHUAYLAS</v>
          </cell>
          <cell r="F739" t="str">
            <v>E.B.R. PRIMARIA</v>
          </cell>
          <cell r="G739" t="str">
            <v>UGEL-A IEPM 54108 HUAYANA</v>
          </cell>
          <cell r="H739" t="str">
            <v>826271219611</v>
          </cell>
        </row>
        <row r="740">
          <cell r="B740" t="str">
            <v>1115113211A3</v>
          </cell>
          <cell r="C740" t="str">
            <v>KA012040</v>
          </cell>
          <cell r="D740" t="str">
            <v>EDUCACION CHANKA</v>
          </cell>
          <cell r="E740" t="str">
            <v>UGEL ANDAHUAYLAS</v>
          </cell>
          <cell r="F740" t="str">
            <v>E.B.R. PRIMARIA</v>
          </cell>
          <cell r="G740" t="str">
            <v>UGEL-A IEPM 54108 HUAYANA</v>
          </cell>
          <cell r="H740" t="str">
            <v>826271219614</v>
          </cell>
        </row>
        <row r="741">
          <cell r="B741" t="str">
            <v>1115113211A4</v>
          </cell>
          <cell r="C741" t="str">
            <v>KA012040</v>
          </cell>
          <cell r="D741" t="str">
            <v>EDUCACION CHANKA</v>
          </cell>
          <cell r="E741" t="str">
            <v>UGEL ANDAHUAYLAS</v>
          </cell>
          <cell r="F741" t="str">
            <v>E.B.R. PRIMARIA</v>
          </cell>
          <cell r="G741" t="str">
            <v>UGEL-A IEPM 54108 HUAYANA</v>
          </cell>
          <cell r="H741" t="str">
            <v>826271219615</v>
          </cell>
        </row>
        <row r="742">
          <cell r="B742" t="str">
            <v>1115113211A6</v>
          </cell>
          <cell r="C742" t="str">
            <v>KA012040</v>
          </cell>
          <cell r="D742" t="str">
            <v>EDUCACION CHANKA</v>
          </cell>
          <cell r="E742" t="str">
            <v>UGEL ANDAHUAYLAS</v>
          </cell>
          <cell r="F742" t="str">
            <v>E.B.R. PRIMARIA</v>
          </cell>
          <cell r="G742" t="str">
            <v>UGEL-A IEPM 54108 HUAYANA</v>
          </cell>
          <cell r="H742" t="str">
            <v>826271219619</v>
          </cell>
        </row>
        <row r="743">
          <cell r="B743" t="str">
            <v>1115113211A8</v>
          </cell>
          <cell r="C743" t="str">
            <v>KA012040</v>
          </cell>
          <cell r="D743" t="str">
            <v>EDUCACION CHANKA</v>
          </cell>
          <cell r="E743" t="str">
            <v>UGEL ANDAHUAYLAS</v>
          </cell>
          <cell r="F743" t="str">
            <v>E.B.R. PRIMARIA</v>
          </cell>
          <cell r="G743" t="str">
            <v>UGEL-A IEPM 54108 HUAYANA</v>
          </cell>
          <cell r="H743" t="str">
            <v>826271219613</v>
          </cell>
        </row>
        <row r="744">
          <cell r="B744" t="str">
            <v>1135113221A1</v>
          </cell>
          <cell r="C744" t="str">
            <v>KA012042</v>
          </cell>
          <cell r="D744" t="str">
            <v>EDUCACION CHANKA</v>
          </cell>
          <cell r="E744" t="str">
            <v>UGEL ANDAHUAYLAS</v>
          </cell>
          <cell r="F744" t="str">
            <v>E.B.R. PRIMARIA</v>
          </cell>
          <cell r="G744" t="str">
            <v>UGEL-A IEPM 54109 TURPO</v>
          </cell>
          <cell r="H744" t="str">
            <v>826221213611</v>
          </cell>
        </row>
        <row r="745">
          <cell r="B745" t="str">
            <v>1135113211A6</v>
          </cell>
          <cell r="C745" t="str">
            <v>KA012042</v>
          </cell>
          <cell r="D745" t="str">
            <v>EDUCACION CHANKA</v>
          </cell>
          <cell r="E745" t="str">
            <v>UGEL ANDAHUAYLAS</v>
          </cell>
          <cell r="F745" t="str">
            <v>E.B.R. PRIMARIA</v>
          </cell>
          <cell r="G745" t="str">
            <v>UGEL-A IEPM 54109 TURPO</v>
          </cell>
          <cell r="H745" t="str">
            <v>826221213612</v>
          </cell>
        </row>
        <row r="746">
          <cell r="B746" t="str">
            <v>1135113211A8</v>
          </cell>
          <cell r="C746" t="str">
            <v>KA012042</v>
          </cell>
          <cell r="D746" t="str">
            <v>EDUCACION CHANKA</v>
          </cell>
          <cell r="E746" t="str">
            <v>UGEL ANDAHUAYLAS</v>
          </cell>
          <cell r="F746" t="str">
            <v>E.B.R. PRIMARIA</v>
          </cell>
          <cell r="G746" t="str">
            <v>UGEL-A IEPM 54109 TURPO</v>
          </cell>
          <cell r="H746" t="str">
            <v>826221213614</v>
          </cell>
        </row>
        <row r="747">
          <cell r="B747" t="str">
            <v>1135113211A9</v>
          </cell>
          <cell r="C747" t="str">
            <v>KA012042</v>
          </cell>
          <cell r="D747" t="str">
            <v>EDUCACION CHANKA</v>
          </cell>
          <cell r="E747" t="str">
            <v>UGEL ANDAHUAYLAS</v>
          </cell>
          <cell r="F747" t="str">
            <v>E.B.R. PRIMARIA</v>
          </cell>
          <cell r="G747" t="str">
            <v>UGEL-A IEPM 54109 TURPO</v>
          </cell>
          <cell r="H747" t="str">
            <v>826221213615</v>
          </cell>
        </row>
        <row r="748">
          <cell r="B748" t="str">
            <v>1135113211A7</v>
          </cell>
          <cell r="C748" t="str">
            <v>KA012042</v>
          </cell>
          <cell r="D748" t="str">
            <v>EDUCACION CHANKA</v>
          </cell>
          <cell r="E748" t="str">
            <v>UGEL ANDAHUAYLAS</v>
          </cell>
          <cell r="F748" t="str">
            <v>E.B.R. PRIMARIA</v>
          </cell>
          <cell r="G748" t="str">
            <v>UGEL-A IEPM 54109 TURPO</v>
          </cell>
          <cell r="H748" t="str">
            <v>826221213618</v>
          </cell>
        </row>
        <row r="749">
          <cell r="B749" t="str">
            <v>1135113211A2</v>
          </cell>
          <cell r="C749" t="str">
            <v>KA012042</v>
          </cell>
          <cell r="D749" t="str">
            <v>EDUCACION CHANKA</v>
          </cell>
          <cell r="E749" t="str">
            <v>UGEL ANDAHUAYLAS</v>
          </cell>
          <cell r="F749" t="str">
            <v>E.B.R. PRIMARIA</v>
          </cell>
          <cell r="G749" t="str">
            <v>UGEL-A IEPM 54109 TURPO</v>
          </cell>
          <cell r="H749" t="str">
            <v>826271213610</v>
          </cell>
        </row>
        <row r="750">
          <cell r="B750" t="str">
            <v>1135113211A4</v>
          </cell>
          <cell r="C750" t="str">
            <v>KA012042</v>
          </cell>
          <cell r="D750" t="str">
            <v>EDUCACION CHANKA</v>
          </cell>
          <cell r="E750" t="str">
            <v>UGEL ANDAHUAYLAS</v>
          </cell>
          <cell r="F750" t="str">
            <v>E.B.R. PRIMARIA</v>
          </cell>
          <cell r="G750" t="str">
            <v>UGEL-A IEPM 54109 TURPO</v>
          </cell>
          <cell r="H750" t="str">
            <v>826271213616</v>
          </cell>
        </row>
        <row r="751">
          <cell r="B751" t="str">
            <v>1135113211A4</v>
          </cell>
          <cell r="C751" t="str">
            <v>KA012042</v>
          </cell>
          <cell r="D751" t="str">
            <v>EDUCACION CHANKA</v>
          </cell>
          <cell r="E751" t="str">
            <v>UGEL ANDAHUAYLAS</v>
          </cell>
          <cell r="F751" t="str">
            <v>E.B.R. PRIMARIA</v>
          </cell>
          <cell r="G751" t="str">
            <v>UGEL-A IEPM 54109 TURPO</v>
          </cell>
          <cell r="H751" t="str">
            <v>826271213616</v>
          </cell>
        </row>
        <row r="752">
          <cell r="B752" t="str">
            <v>1135113211A5</v>
          </cell>
          <cell r="C752" t="str">
            <v>KA012042</v>
          </cell>
          <cell r="D752" t="str">
            <v>EDUCACION CHANKA</v>
          </cell>
          <cell r="E752" t="str">
            <v>UGEL ANDAHUAYLAS</v>
          </cell>
          <cell r="F752" t="str">
            <v>E.B.R. PRIMARIA</v>
          </cell>
          <cell r="G752" t="str">
            <v>UGEL-A IEPM 54109 TURPO</v>
          </cell>
          <cell r="H752" t="str">
            <v>826271213617</v>
          </cell>
        </row>
        <row r="753">
          <cell r="B753" t="str">
            <v>1135113211A0</v>
          </cell>
          <cell r="C753" t="str">
            <v>KA012042</v>
          </cell>
          <cell r="D753" t="str">
            <v>EDUCACION CHANKA</v>
          </cell>
          <cell r="E753" t="str">
            <v>UGEL ANDAHUAYLAS</v>
          </cell>
          <cell r="F753" t="str">
            <v>E.B.R. PRIMARIA</v>
          </cell>
          <cell r="G753" t="str">
            <v>UGEL-A IEPM 54109 TURPO</v>
          </cell>
          <cell r="H753" t="str">
            <v>826271213619</v>
          </cell>
        </row>
        <row r="754">
          <cell r="B754" t="str">
            <v>1135113221A2</v>
          </cell>
          <cell r="C754" t="str">
            <v>KA012042</v>
          </cell>
          <cell r="D754" t="str">
            <v>EDUCACION CHANKA</v>
          </cell>
          <cell r="E754" t="str">
            <v>UGEL ANDAHUAYLAS</v>
          </cell>
          <cell r="F754" t="str">
            <v>E.B.R. PRIMARIA</v>
          </cell>
          <cell r="G754" t="str">
            <v>UGEL-A IEPM 54109 TURPO</v>
          </cell>
          <cell r="H754" t="str">
            <v>826221213619</v>
          </cell>
        </row>
        <row r="755">
          <cell r="B755" t="str">
            <v>1155113211A2</v>
          </cell>
          <cell r="C755" t="str">
            <v>KA012044</v>
          </cell>
          <cell r="D755" t="str">
            <v>EDUCACION CHANKA</v>
          </cell>
          <cell r="E755" t="str">
            <v>UGEL ANDAHUAYLAS</v>
          </cell>
          <cell r="F755" t="str">
            <v>E.B.R. PRIMARIA</v>
          </cell>
          <cell r="G755" t="str">
            <v>UGEL-A IEPM 54110 CCEÑUAHURAN</v>
          </cell>
          <cell r="H755" t="str">
            <v>826261212611</v>
          </cell>
        </row>
        <row r="756">
          <cell r="B756" t="str">
            <v>1155113211A5</v>
          </cell>
          <cell r="C756" t="str">
            <v>KA012044</v>
          </cell>
          <cell r="D756" t="str">
            <v>EDUCACION CHANKA</v>
          </cell>
          <cell r="E756" t="str">
            <v>UGEL ANDAHUAYLAS</v>
          </cell>
          <cell r="F756" t="str">
            <v>E.B.R. PRIMARIA</v>
          </cell>
          <cell r="G756" t="str">
            <v>UGEL-A IEPM 54110 CCEÑUAHURAN</v>
          </cell>
          <cell r="H756" t="str">
            <v>826261212613</v>
          </cell>
        </row>
        <row r="757">
          <cell r="B757" t="str">
            <v>1155113211A6</v>
          </cell>
          <cell r="C757" t="str">
            <v>KA012044</v>
          </cell>
          <cell r="D757" t="str">
            <v>EDUCACION CHANKA</v>
          </cell>
          <cell r="E757" t="str">
            <v>UGEL ANDAHUAYLAS</v>
          </cell>
          <cell r="F757" t="str">
            <v>E.B.R. PRIMARIA</v>
          </cell>
          <cell r="G757" t="str">
            <v>UGEL-A IEPM 54110 CCEÑUAHURAN</v>
          </cell>
          <cell r="H757" t="str">
            <v>826261212616</v>
          </cell>
        </row>
        <row r="758">
          <cell r="B758" t="str">
            <v>1155113211A3</v>
          </cell>
          <cell r="C758" t="str">
            <v>KA012044</v>
          </cell>
          <cell r="D758" t="str">
            <v>EDUCACION CHANKA</v>
          </cell>
          <cell r="E758" t="str">
            <v>UGEL ANDAHUAYLAS</v>
          </cell>
          <cell r="F758" t="str">
            <v>E.B.R. PRIMARIA</v>
          </cell>
          <cell r="G758" t="str">
            <v>UGEL-A IEPM 54110 CCEÑUAHURAN</v>
          </cell>
          <cell r="H758" t="str">
            <v>826261212619</v>
          </cell>
        </row>
        <row r="759">
          <cell r="B759" t="str">
            <v>1111513211A2</v>
          </cell>
          <cell r="C759" t="str">
            <v>KA012044</v>
          </cell>
          <cell r="D759" t="str">
            <v>EDUCACION CHANKA</v>
          </cell>
          <cell r="E759" t="str">
            <v>UGEL ANDAHUAYLAS</v>
          </cell>
          <cell r="F759" t="str">
            <v>E.B.R. PRIMARIA</v>
          </cell>
          <cell r="G759" t="str">
            <v>UGEL-A IEPM 54110 CCEÑUAHURAN</v>
          </cell>
          <cell r="H759" t="str">
            <v>828251213612</v>
          </cell>
        </row>
        <row r="760">
          <cell r="B760" t="str">
            <v>1175113211A8</v>
          </cell>
          <cell r="C760" t="str">
            <v>KA012046</v>
          </cell>
          <cell r="D760" t="str">
            <v>EDUCACION CHANKA</v>
          </cell>
          <cell r="E760" t="str">
            <v>UGEL ANDAHUAYLAS</v>
          </cell>
          <cell r="F760" t="str">
            <v>E.B.R. PRIMARIA</v>
          </cell>
          <cell r="G760" t="str">
            <v>UGEL-A IEPM 54111 CCAPACCALLA</v>
          </cell>
          <cell r="H760" t="str">
            <v>829221212610</v>
          </cell>
        </row>
        <row r="761">
          <cell r="B761" t="str">
            <v>1175113211A6</v>
          </cell>
          <cell r="C761" t="str">
            <v>KA012046</v>
          </cell>
          <cell r="D761" t="str">
            <v>EDUCACION CHANKA</v>
          </cell>
          <cell r="E761" t="str">
            <v>UGEL ANDAHUAYLAS</v>
          </cell>
          <cell r="F761" t="str">
            <v>E.B.R. PRIMARIA</v>
          </cell>
          <cell r="G761" t="str">
            <v>UGEL-A IEPM 54111 CCAPACCALLA</v>
          </cell>
          <cell r="H761" t="str">
            <v>829221212611</v>
          </cell>
        </row>
        <row r="762">
          <cell r="B762" t="str">
            <v>1175113211A2</v>
          </cell>
          <cell r="C762" t="str">
            <v>KA012046</v>
          </cell>
          <cell r="D762" t="str">
            <v>EDUCACION CHANKA</v>
          </cell>
          <cell r="E762" t="str">
            <v>UGEL ANDAHUAYLAS</v>
          </cell>
          <cell r="F762" t="str">
            <v>E.B.R. PRIMARIA</v>
          </cell>
          <cell r="G762" t="str">
            <v>UGEL-A IEPM 54111 CCAPACCALLA</v>
          </cell>
          <cell r="H762" t="str">
            <v>829221212612</v>
          </cell>
        </row>
        <row r="763">
          <cell r="B763" t="str">
            <v>1175113211A4</v>
          </cell>
          <cell r="C763" t="str">
            <v>KA012046</v>
          </cell>
          <cell r="D763" t="str">
            <v>EDUCACION CHANKA</v>
          </cell>
          <cell r="E763" t="str">
            <v>UGEL ANDAHUAYLAS</v>
          </cell>
          <cell r="F763" t="str">
            <v>E.B.R. PRIMARIA</v>
          </cell>
          <cell r="G763" t="str">
            <v>UGEL-A IEPM 54111 CCAPACCALLA</v>
          </cell>
          <cell r="H763" t="str">
            <v>829221212614</v>
          </cell>
        </row>
        <row r="764">
          <cell r="B764" t="str">
            <v>1175113211A5</v>
          </cell>
          <cell r="C764" t="str">
            <v>KA012046</v>
          </cell>
          <cell r="D764" t="str">
            <v>EDUCACION CHANKA</v>
          </cell>
          <cell r="E764" t="str">
            <v>UGEL ANDAHUAYLAS</v>
          </cell>
          <cell r="F764" t="str">
            <v>E.B.R. PRIMARIA</v>
          </cell>
          <cell r="G764" t="str">
            <v>UGEL-A IEPM 54111 CCAPACCALLA</v>
          </cell>
          <cell r="H764" t="str">
            <v>829221212615</v>
          </cell>
        </row>
        <row r="765">
          <cell r="B765" t="str">
            <v>1175113221A2</v>
          </cell>
          <cell r="C765" t="str">
            <v>KA012046</v>
          </cell>
          <cell r="D765" t="str">
            <v>EDUCACION CHANKA</v>
          </cell>
          <cell r="E765" t="str">
            <v>UGEL ANDAHUAYLAS</v>
          </cell>
          <cell r="F765" t="str">
            <v>E.B.R. PRIMARIA</v>
          </cell>
          <cell r="G765" t="str">
            <v>UGEL-A IEPM 54111 CCAPACCALLA</v>
          </cell>
          <cell r="H765" t="str">
            <v>829221212617</v>
          </cell>
        </row>
        <row r="766">
          <cell r="B766" t="str">
            <v>1175113211A3</v>
          </cell>
          <cell r="C766" t="str">
            <v>KA012046</v>
          </cell>
          <cell r="D766" t="str">
            <v>EDUCACION CHANKA</v>
          </cell>
          <cell r="E766" t="str">
            <v>UGEL ANDAHUAYLAS</v>
          </cell>
          <cell r="F766" t="str">
            <v>E.B.R. PRIMARIA</v>
          </cell>
          <cell r="G766" t="str">
            <v>UGEL-A IEPM 54111 CCAPACCALLA</v>
          </cell>
          <cell r="H766" t="str">
            <v>829221212618</v>
          </cell>
        </row>
        <row r="767">
          <cell r="B767" t="str">
            <v>1175113221A1</v>
          </cell>
          <cell r="C767" t="str">
            <v>KA012046</v>
          </cell>
          <cell r="D767" t="str">
            <v>EDUCACION CHANKA</v>
          </cell>
          <cell r="E767" t="str">
            <v>UGEL ANDAHUAYLAS</v>
          </cell>
          <cell r="F767" t="str">
            <v>E.B.R. PRIMARIA</v>
          </cell>
          <cell r="G767" t="str">
            <v>UGEL-A IEPM 54111 CCAPACCALLA</v>
          </cell>
          <cell r="H767" t="str">
            <v>829221212616</v>
          </cell>
        </row>
        <row r="768">
          <cell r="B768" t="str">
            <v>1195113211A6</v>
          </cell>
          <cell r="C768" t="str">
            <v>KA012048</v>
          </cell>
          <cell r="D768" t="str">
            <v>EDUCACION CHANKA</v>
          </cell>
          <cell r="E768" t="str">
            <v>UGEL ANDAHUAYLAS</v>
          </cell>
          <cell r="F768" t="str">
            <v>E.B.R. PRIMARIA</v>
          </cell>
          <cell r="G768" t="str">
            <v>UGEL-A IEPM 54112  "SAGRADA FAMILIA" CCARANCALLA</v>
          </cell>
          <cell r="H768" t="str">
            <v>827201216618</v>
          </cell>
        </row>
        <row r="769">
          <cell r="B769" t="str">
            <v>1195113211A5</v>
          </cell>
          <cell r="C769" t="str">
            <v>KA012048</v>
          </cell>
          <cell r="D769" t="str">
            <v>EDUCACION CHANKA</v>
          </cell>
          <cell r="E769" t="str">
            <v>UGEL ANDAHUAYLAS</v>
          </cell>
          <cell r="F769" t="str">
            <v>E.B.R. PRIMARIA</v>
          </cell>
          <cell r="G769" t="str">
            <v>UGEL-A IEPM 54112  "SAGRADA FAMILIA" CCARANCALLA</v>
          </cell>
          <cell r="H769" t="str">
            <v>827201216612</v>
          </cell>
        </row>
        <row r="770">
          <cell r="B770" t="str">
            <v>1195113211A3</v>
          </cell>
          <cell r="C770" t="str">
            <v>KA012048</v>
          </cell>
          <cell r="D770" t="str">
            <v>EDUCACION CHANKA</v>
          </cell>
          <cell r="E770" t="str">
            <v>UGEL ANDAHUAYLAS</v>
          </cell>
          <cell r="F770" t="str">
            <v>E.B.R. PRIMARIA</v>
          </cell>
          <cell r="G770" t="str">
            <v>UGEL-A IEPM 54112  "SAGRADA FAMILIA" CCARANCALLA</v>
          </cell>
          <cell r="H770" t="str">
            <v>827221216616</v>
          </cell>
        </row>
        <row r="771">
          <cell r="B771" t="str">
            <v>1195113211A4</v>
          </cell>
          <cell r="C771" t="str">
            <v>KA012048</v>
          </cell>
          <cell r="D771" t="str">
            <v>EDUCACION CHANKA</v>
          </cell>
          <cell r="E771" t="str">
            <v>UGEL ANDAHUAYLAS</v>
          </cell>
          <cell r="F771" t="str">
            <v>E.B.R. PRIMARIA</v>
          </cell>
          <cell r="G771" t="str">
            <v>UGEL-A IEPM 54112  "SAGRADA FAMILIA" CCARANCALLA</v>
          </cell>
          <cell r="H771" t="str">
            <v>827221216617</v>
          </cell>
        </row>
        <row r="772">
          <cell r="B772" t="str">
            <v>1116113221A1</v>
          </cell>
          <cell r="C772" t="str">
            <v>KA012050</v>
          </cell>
          <cell r="D772" t="str">
            <v>EDUCACION CHANKA</v>
          </cell>
          <cell r="E772" t="str">
            <v>UGEL ANDAHUAYLAS</v>
          </cell>
          <cell r="F772" t="str">
            <v>E.B.R. PRIMARIA</v>
          </cell>
          <cell r="G772" t="str">
            <v>UGEL-A IEPM 54113 HUINCHOS</v>
          </cell>
          <cell r="H772" t="str">
            <v>826261216617</v>
          </cell>
        </row>
        <row r="773">
          <cell r="B773" t="str">
            <v>1116113211A7</v>
          </cell>
          <cell r="C773" t="str">
            <v>KA012050</v>
          </cell>
          <cell r="D773" t="str">
            <v>EDUCACION CHANKA</v>
          </cell>
          <cell r="E773" t="str">
            <v>UGEL ANDAHUAYLAS</v>
          </cell>
          <cell r="F773" t="str">
            <v>E.B.R. PRIMARIA</v>
          </cell>
          <cell r="G773" t="str">
            <v>UGEL-A IEPM 54113 HUINCHOS</v>
          </cell>
          <cell r="H773" t="str">
            <v>826261216610</v>
          </cell>
        </row>
        <row r="774">
          <cell r="B774" t="str">
            <v>1116113211A5</v>
          </cell>
          <cell r="C774" t="str">
            <v>KA012050</v>
          </cell>
          <cell r="D774" t="str">
            <v>EDUCACION CHANKA</v>
          </cell>
          <cell r="E774" t="str">
            <v>UGEL ANDAHUAYLAS</v>
          </cell>
          <cell r="F774" t="str">
            <v>E.B.R. PRIMARIA</v>
          </cell>
          <cell r="G774" t="str">
            <v>UGEL-A IEPM 54113 HUINCHOS</v>
          </cell>
          <cell r="H774" t="str">
            <v>826261216611</v>
          </cell>
        </row>
        <row r="775">
          <cell r="B775" t="str">
            <v>1116113211A0</v>
          </cell>
          <cell r="C775" t="str">
            <v>KA012050</v>
          </cell>
          <cell r="D775" t="str">
            <v>EDUCACION CHANKA</v>
          </cell>
          <cell r="E775" t="str">
            <v>UGEL ANDAHUAYLAS</v>
          </cell>
          <cell r="F775" t="str">
            <v>E.B.R. PRIMARIA</v>
          </cell>
          <cell r="G775" t="str">
            <v>UGEL-A IEPM 54113 HUINCHOS</v>
          </cell>
          <cell r="H775" t="str">
            <v>826261216612</v>
          </cell>
        </row>
        <row r="776">
          <cell r="B776" t="str">
            <v>1116113211A8</v>
          </cell>
          <cell r="C776" t="str">
            <v>KA012050</v>
          </cell>
          <cell r="D776" t="str">
            <v>EDUCACION CHANKA</v>
          </cell>
          <cell r="E776" t="str">
            <v>UGEL ANDAHUAYLAS</v>
          </cell>
          <cell r="F776" t="str">
            <v>E.B.R. PRIMARIA</v>
          </cell>
          <cell r="G776" t="str">
            <v>UGEL-A IEPM 54113 HUINCHOS</v>
          </cell>
          <cell r="H776" t="str">
            <v>826261216613</v>
          </cell>
        </row>
        <row r="777">
          <cell r="B777" t="str">
            <v>1116113211A3</v>
          </cell>
          <cell r="C777" t="str">
            <v>KA012050</v>
          </cell>
          <cell r="D777" t="str">
            <v>EDUCACION CHANKA</v>
          </cell>
          <cell r="E777" t="str">
            <v>UGEL ANDAHUAYLAS</v>
          </cell>
          <cell r="F777" t="str">
            <v>E.B.R. PRIMARIA</v>
          </cell>
          <cell r="G777" t="str">
            <v>UGEL-A IEPM 54113 HUINCHOS</v>
          </cell>
          <cell r="H777" t="str">
            <v>826261216614</v>
          </cell>
        </row>
        <row r="778">
          <cell r="B778" t="str">
            <v>1116113211A4</v>
          </cell>
          <cell r="C778" t="str">
            <v>KA012050</v>
          </cell>
          <cell r="D778" t="str">
            <v>EDUCACION CHANKA</v>
          </cell>
          <cell r="E778" t="str">
            <v>UGEL ANDAHUAYLAS</v>
          </cell>
          <cell r="F778" t="str">
            <v>E.B.R. PRIMARIA</v>
          </cell>
          <cell r="G778" t="str">
            <v>UGEL-A IEPM 54113 HUINCHOS</v>
          </cell>
          <cell r="H778" t="str">
            <v>826261216615</v>
          </cell>
        </row>
        <row r="779">
          <cell r="B779" t="str">
            <v>1116113211A9</v>
          </cell>
          <cell r="C779" t="str">
            <v>KA012050</v>
          </cell>
          <cell r="D779" t="str">
            <v>EDUCACION CHANKA</v>
          </cell>
          <cell r="E779" t="str">
            <v>UGEL ANDAHUAYLAS</v>
          </cell>
          <cell r="F779" t="str">
            <v>E.B.R. PRIMARIA</v>
          </cell>
          <cell r="G779" t="str">
            <v>UGEL-A IEPM 54113 HUINCHOS</v>
          </cell>
          <cell r="H779" t="str">
            <v>826261216616</v>
          </cell>
        </row>
        <row r="780">
          <cell r="B780" t="str">
            <v>1116113211A2</v>
          </cell>
          <cell r="C780" t="str">
            <v>KA012050</v>
          </cell>
          <cell r="D780" t="str">
            <v>EDUCACION CHANKA</v>
          </cell>
          <cell r="E780" t="str">
            <v>UGEL ANDAHUAYLAS</v>
          </cell>
          <cell r="F780" t="str">
            <v>E.B.R. PRIMARIA</v>
          </cell>
          <cell r="G780" t="str">
            <v>UGEL-A IEPM 54113 HUINCHOS</v>
          </cell>
          <cell r="H780" t="str">
            <v>826261216618</v>
          </cell>
        </row>
        <row r="781">
          <cell r="B781" t="str">
            <v>1116113211A6</v>
          </cell>
          <cell r="C781" t="str">
            <v>KA012050</v>
          </cell>
          <cell r="D781" t="str">
            <v>EDUCACION CHANKA</v>
          </cell>
          <cell r="E781" t="str">
            <v>UGEL ANDAHUAYLAS</v>
          </cell>
          <cell r="F781" t="str">
            <v>E.B.R. PRIMARIA</v>
          </cell>
          <cell r="G781" t="str">
            <v>UGEL-A IEPM 54113 HUINCHOS</v>
          </cell>
          <cell r="H781" t="str">
            <v>826261216619</v>
          </cell>
        </row>
        <row r="782">
          <cell r="B782" t="str">
            <v>1116113221A3</v>
          </cell>
          <cell r="C782" t="str">
            <v>KA012050</v>
          </cell>
          <cell r="D782" t="str">
            <v>EDUCACION CHANKA</v>
          </cell>
          <cell r="E782" t="str">
            <v>UGEL ANDAHUAYLAS</v>
          </cell>
          <cell r="F782" t="str">
            <v>E.B.R. PRIMARIA</v>
          </cell>
          <cell r="G782" t="str">
            <v>UGEL-A IEPM 54113 HUINCHOS</v>
          </cell>
          <cell r="H782" t="str">
            <v>826291216618</v>
          </cell>
        </row>
        <row r="783">
          <cell r="B783" t="str">
            <v>1116113221A2</v>
          </cell>
          <cell r="C783" t="str">
            <v>KA012050</v>
          </cell>
          <cell r="D783" t="str">
            <v>EDUCACION CHANKA</v>
          </cell>
          <cell r="E783" t="str">
            <v>UGEL ANDAHUAYLAS</v>
          </cell>
          <cell r="F783" t="str">
            <v>E.B.R. PRIMARIA</v>
          </cell>
          <cell r="G783" t="str">
            <v>UGEL-A IEPM 54113 HUINCHOS</v>
          </cell>
          <cell r="H783" t="str">
            <v>826291216612</v>
          </cell>
        </row>
        <row r="784">
          <cell r="B784" t="str">
            <v>1136113211A5</v>
          </cell>
          <cell r="C784" t="str">
            <v>KA012052</v>
          </cell>
          <cell r="D784" t="str">
            <v>EDUCACION CHANKA</v>
          </cell>
          <cell r="E784" t="str">
            <v>UGEL ANDAHUAYLAS</v>
          </cell>
          <cell r="F784" t="str">
            <v>E.B.R. PRIMARIA</v>
          </cell>
          <cell r="G784" t="str">
            <v>UGEL-A IEPM 54114 SACCLAYA</v>
          </cell>
          <cell r="H784" t="str">
            <v>826201213610</v>
          </cell>
        </row>
        <row r="785">
          <cell r="B785" t="str">
            <v>1136113211A3</v>
          </cell>
          <cell r="C785" t="str">
            <v>KA012052</v>
          </cell>
          <cell r="D785" t="str">
            <v>EDUCACION CHANKA</v>
          </cell>
          <cell r="E785" t="str">
            <v>UGEL ANDAHUAYLAS</v>
          </cell>
          <cell r="F785" t="str">
            <v>E.B.R. PRIMARIA</v>
          </cell>
          <cell r="G785" t="str">
            <v>UGEL-A IEPM 54114 SACCLAYA</v>
          </cell>
          <cell r="H785" t="str">
            <v>826201213611</v>
          </cell>
        </row>
        <row r="786">
          <cell r="B786" t="str">
            <v>1136113211A6</v>
          </cell>
          <cell r="C786" t="str">
            <v>KA012052</v>
          </cell>
          <cell r="D786" t="str">
            <v>EDUCACION CHANKA</v>
          </cell>
          <cell r="E786" t="str">
            <v>UGEL ANDAHUAYLAS</v>
          </cell>
          <cell r="F786" t="str">
            <v>E.B.R. PRIMARIA</v>
          </cell>
          <cell r="G786" t="str">
            <v>UGEL-A IEPM 54114 SACCLAYA</v>
          </cell>
          <cell r="H786" t="str">
            <v>826201213613</v>
          </cell>
        </row>
        <row r="787">
          <cell r="B787" t="str">
            <v>1136113211A2</v>
          </cell>
          <cell r="C787" t="str">
            <v>KA012052</v>
          </cell>
          <cell r="D787" t="str">
            <v>EDUCACION CHANKA</v>
          </cell>
          <cell r="E787" t="str">
            <v>UGEL ANDAHUAYLAS</v>
          </cell>
          <cell r="F787" t="str">
            <v>E.B.R. PRIMARIA</v>
          </cell>
          <cell r="G787" t="str">
            <v>UGEL-A IEPM 54114 SACCLAYA</v>
          </cell>
          <cell r="H787" t="str">
            <v>826201213615</v>
          </cell>
        </row>
        <row r="788">
          <cell r="B788" t="str">
            <v>1136113211A7</v>
          </cell>
          <cell r="C788" t="str">
            <v>KA012052</v>
          </cell>
          <cell r="D788" t="str">
            <v>EDUCACION CHANKA</v>
          </cell>
          <cell r="E788" t="str">
            <v>UGEL ANDAHUAYLAS</v>
          </cell>
          <cell r="F788" t="str">
            <v>E.B.R. PRIMARIA</v>
          </cell>
          <cell r="G788" t="str">
            <v>UGEL-A IEPM 54114 SACCLAYA</v>
          </cell>
          <cell r="H788" t="str">
            <v>826201213616</v>
          </cell>
        </row>
        <row r="789">
          <cell r="B789" t="str">
            <v>1136113211A8</v>
          </cell>
          <cell r="C789" t="str">
            <v>KA012052</v>
          </cell>
          <cell r="D789" t="str">
            <v>EDUCACION CHANKA</v>
          </cell>
          <cell r="E789" t="str">
            <v>UGEL ANDAHUAYLAS</v>
          </cell>
          <cell r="F789" t="str">
            <v>E.B.R. PRIMARIA</v>
          </cell>
          <cell r="G789" t="str">
            <v>UGEL-A IEPM 54114 SACCLAYA</v>
          </cell>
          <cell r="H789" t="str">
            <v>826201213617</v>
          </cell>
        </row>
        <row r="790">
          <cell r="B790" t="str">
            <v>1136113211A4</v>
          </cell>
          <cell r="C790" t="str">
            <v>KA012052</v>
          </cell>
          <cell r="D790" t="str">
            <v>EDUCACION CHANKA</v>
          </cell>
          <cell r="E790" t="str">
            <v>UGEL ANDAHUAYLAS</v>
          </cell>
          <cell r="F790" t="str">
            <v>E.B.R. PRIMARIA</v>
          </cell>
          <cell r="G790" t="str">
            <v>UGEL-A IEPM 54114 SACCLAYA</v>
          </cell>
          <cell r="H790" t="str">
            <v>826201213619</v>
          </cell>
        </row>
        <row r="791">
          <cell r="B791" t="e">
            <v>#N/A</v>
          </cell>
          <cell r="C791" t="str">
            <v>KA012052</v>
          </cell>
          <cell r="D791" t="str">
            <v>EDUCACION CHANKA</v>
          </cell>
          <cell r="E791" t="str">
            <v>UGEL ANDAHUAYLAS</v>
          </cell>
          <cell r="F791" t="str">
            <v>E.B.R. PRIMARIA</v>
          </cell>
          <cell r="G791" t="str">
            <v>UGEL-A IEPM 54114 SACCLAYA</v>
          </cell>
          <cell r="H791" t="str">
            <v>03V0002N0999</v>
          </cell>
        </row>
        <row r="792">
          <cell r="B792" t="str">
            <v>1156113211A3</v>
          </cell>
          <cell r="C792" t="str">
            <v>KA012054</v>
          </cell>
          <cell r="D792" t="str">
            <v>EDUCACION CHANKA</v>
          </cell>
          <cell r="E792" t="str">
            <v>UGEL ANDAHUAYLAS</v>
          </cell>
          <cell r="F792" t="str">
            <v>E.B.R. PRIMARIA</v>
          </cell>
          <cell r="G792" t="str">
            <v>UGEL-A IEPM 54116 PATACCOCHA</v>
          </cell>
          <cell r="H792" t="str">
            <v>826271212611</v>
          </cell>
        </row>
        <row r="793">
          <cell r="B793" t="str">
            <v>1156113211A2</v>
          </cell>
          <cell r="C793" t="str">
            <v>KA012054</v>
          </cell>
          <cell r="D793" t="str">
            <v>EDUCACION CHANKA</v>
          </cell>
          <cell r="E793" t="str">
            <v>UGEL ANDAHUAYLAS</v>
          </cell>
          <cell r="F793" t="str">
            <v>E.B.R. PRIMARIA</v>
          </cell>
          <cell r="G793" t="str">
            <v>UGEL-A IEPM 54116 PATACCOCHA</v>
          </cell>
          <cell r="H793" t="str">
            <v>826271212615</v>
          </cell>
        </row>
        <row r="794">
          <cell r="B794" t="str">
            <v>1176113211A4</v>
          </cell>
          <cell r="C794" t="str">
            <v>KA012056</v>
          </cell>
          <cell r="D794" t="str">
            <v>EDUCACION CHANKA</v>
          </cell>
          <cell r="E794" t="str">
            <v>UGEL ANDAHUAYLAS</v>
          </cell>
          <cell r="F794" t="str">
            <v>E.B.R. PRIMARIA</v>
          </cell>
          <cell r="G794" t="str">
            <v>UGEL-A IEPM 54117 SUCARAYLLA</v>
          </cell>
          <cell r="H794" t="str">
            <v>827211215610</v>
          </cell>
        </row>
        <row r="795">
          <cell r="B795" t="str">
            <v>1176113211A2</v>
          </cell>
          <cell r="C795" t="str">
            <v>KA012056</v>
          </cell>
          <cell r="D795" t="str">
            <v>EDUCACION CHANKA</v>
          </cell>
          <cell r="E795" t="str">
            <v>UGEL ANDAHUAYLAS</v>
          </cell>
          <cell r="F795" t="str">
            <v>E.B.R. PRIMARIA</v>
          </cell>
          <cell r="G795" t="str">
            <v>UGEL-A IEPM 54117 SUCARAYLLA</v>
          </cell>
          <cell r="H795" t="str">
            <v>827211215611</v>
          </cell>
        </row>
        <row r="796">
          <cell r="B796" t="str">
            <v>1176113211A5</v>
          </cell>
          <cell r="C796" t="str">
            <v>KA012056</v>
          </cell>
          <cell r="D796" t="str">
            <v>EDUCACION CHANKA</v>
          </cell>
          <cell r="E796" t="str">
            <v>UGEL ANDAHUAYLAS</v>
          </cell>
          <cell r="F796" t="str">
            <v>E.B.R. PRIMARIA</v>
          </cell>
          <cell r="G796" t="str">
            <v>UGEL-A IEPM 54117 SUCARAYLLA</v>
          </cell>
          <cell r="H796" t="str">
            <v>827211215613</v>
          </cell>
        </row>
        <row r="797">
          <cell r="B797" t="str">
            <v>1196113211A8</v>
          </cell>
          <cell r="C797" t="str">
            <v>KA012058</v>
          </cell>
          <cell r="D797" t="str">
            <v>EDUCACION CHANKA</v>
          </cell>
          <cell r="E797" t="str">
            <v>UGEL ANDAHUAYLAS</v>
          </cell>
          <cell r="F797" t="str">
            <v>E.B.R. PRIMARIA</v>
          </cell>
          <cell r="G797" t="str">
            <v>UGEL-A IEPM 54118 TAPAYA</v>
          </cell>
          <cell r="H797" t="str">
            <v>827211218611</v>
          </cell>
        </row>
        <row r="798">
          <cell r="B798" t="str">
            <v>1196113211A4</v>
          </cell>
          <cell r="C798" t="str">
            <v>KA012058</v>
          </cell>
          <cell r="D798" t="str">
            <v>EDUCACION CHANKA</v>
          </cell>
          <cell r="E798" t="str">
            <v>UGEL ANDAHUAYLAS</v>
          </cell>
          <cell r="F798" t="str">
            <v>E.B.R. PRIMARIA</v>
          </cell>
          <cell r="G798" t="str">
            <v>UGEL-A IEPM 54118 TAPAYA</v>
          </cell>
          <cell r="H798" t="str">
            <v>827211218612</v>
          </cell>
        </row>
        <row r="799">
          <cell r="B799" t="str">
            <v>1196113211A6</v>
          </cell>
          <cell r="C799" t="str">
            <v>KA012058</v>
          </cell>
          <cell r="D799" t="str">
            <v>EDUCACION CHANKA</v>
          </cell>
          <cell r="E799" t="str">
            <v>UGEL ANDAHUAYLAS</v>
          </cell>
          <cell r="F799" t="str">
            <v>E.B.R. PRIMARIA</v>
          </cell>
          <cell r="G799" t="str">
            <v>UGEL-A IEPM 54118 TAPAYA</v>
          </cell>
          <cell r="H799" t="str">
            <v>827211218614</v>
          </cell>
        </row>
        <row r="800">
          <cell r="B800" t="str">
            <v>1196113211A7</v>
          </cell>
          <cell r="C800" t="str">
            <v>KA012058</v>
          </cell>
          <cell r="D800" t="str">
            <v>EDUCACION CHANKA</v>
          </cell>
          <cell r="E800" t="str">
            <v>UGEL ANDAHUAYLAS</v>
          </cell>
          <cell r="F800" t="str">
            <v>E.B.R. PRIMARIA</v>
          </cell>
          <cell r="G800" t="str">
            <v>UGEL-A IEPM 54118 TAPAYA</v>
          </cell>
          <cell r="H800" t="str">
            <v>827211218615</v>
          </cell>
        </row>
        <row r="801">
          <cell r="B801" t="str">
            <v>1196113211A5</v>
          </cell>
          <cell r="C801" t="str">
            <v>KA012058</v>
          </cell>
          <cell r="D801" t="str">
            <v>EDUCACION CHANKA</v>
          </cell>
          <cell r="E801" t="str">
            <v>UGEL ANDAHUAYLAS</v>
          </cell>
          <cell r="F801" t="str">
            <v>E.B.R. PRIMARIA</v>
          </cell>
          <cell r="G801" t="str">
            <v>UGEL-A IEPM 54118 TAPAYA</v>
          </cell>
          <cell r="H801" t="str">
            <v>827211218618</v>
          </cell>
        </row>
        <row r="802">
          <cell r="B802" t="str">
            <v>1196113211A2</v>
          </cell>
          <cell r="C802" t="str">
            <v>KA012058</v>
          </cell>
          <cell r="D802" t="str">
            <v>EDUCACION CHANKA</v>
          </cell>
          <cell r="E802" t="str">
            <v>UGEL ANDAHUAYLAS</v>
          </cell>
          <cell r="F802" t="str">
            <v>E.B.R. PRIMARIA</v>
          </cell>
          <cell r="G802" t="str">
            <v>UGEL-A IEPM 54118 TAPAYA</v>
          </cell>
          <cell r="H802" t="str">
            <v>827231216616</v>
          </cell>
        </row>
        <row r="803">
          <cell r="B803" t="str">
            <v>1196113211A3</v>
          </cell>
          <cell r="C803" t="str">
            <v>KA012058</v>
          </cell>
          <cell r="D803" t="str">
            <v>EDUCACION CHANKA</v>
          </cell>
          <cell r="E803" t="str">
            <v>UGEL ANDAHUAYLAS</v>
          </cell>
          <cell r="F803" t="str">
            <v>E.B.R. PRIMARIA</v>
          </cell>
          <cell r="G803" t="str">
            <v>UGEL-A IEPM 54118 TAPAYA</v>
          </cell>
          <cell r="H803" t="str">
            <v>827231216617</v>
          </cell>
        </row>
        <row r="804">
          <cell r="B804" t="str">
            <v>1196113211A9</v>
          </cell>
          <cell r="C804" t="str">
            <v>KA012058</v>
          </cell>
          <cell r="D804" t="str">
            <v>EDUCACION CHANKA</v>
          </cell>
          <cell r="E804" t="str">
            <v>UGEL ANDAHUAYLAS</v>
          </cell>
          <cell r="F804" t="str">
            <v>E.B.R. PRIMARIA</v>
          </cell>
          <cell r="G804" t="str">
            <v>UGEL-A IEPM 54118 TAPAYA</v>
          </cell>
          <cell r="H804" t="str">
            <v>827211218619</v>
          </cell>
        </row>
        <row r="805">
          <cell r="B805" t="str">
            <v>1117113211A5</v>
          </cell>
          <cell r="C805" t="str">
            <v>KA012060</v>
          </cell>
          <cell r="D805" t="str">
            <v>EDUCACION CHANKA</v>
          </cell>
          <cell r="E805" t="str">
            <v>UGEL ANDAHUAYLAS</v>
          </cell>
          <cell r="F805" t="str">
            <v>E.B.R. PRIMARIA</v>
          </cell>
          <cell r="G805" t="str">
            <v>UGEL-A IEPM 54120 SOCCÑACANCHA</v>
          </cell>
          <cell r="H805" t="str">
            <v>826241218612</v>
          </cell>
        </row>
        <row r="806">
          <cell r="B806" t="str">
            <v>1117113211A2</v>
          </cell>
          <cell r="C806" t="str">
            <v>KA012060</v>
          </cell>
          <cell r="D806" t="str">
            <v>EDUCACION CHANKA</v>
          </cell>
          <cell r="E806" t="str">
            <v>UGEL ANDAHUAYLAS</v>
          </cell>
          <cell r="F806" t="str">
            <v>E.B.R. PRIMARIA</v>
          </cell>
          <cell r="G806" t="str">
            <v>UGEL-A IEPM 54120 SOCCÑACANCHA</v>
          </cell>
          <cell r="H806" t="str">
            <v>826211218613</v>
          </cell>
        </row>
        <row r="807">
          <cell r="B807" t="str">
            <v>1117113211A3</v>
          </cell>
          <cell r="C807" t="str">
            <v>KA012060</v>
          </cell>
          <cell r="D807" t="str">
            <v>EDUCACION CHANKA</v>
          </cell>
          <cell r="E807" t="str">
            <v>UGEL ANDAHUAYLAS</v>
          </cell>
          <cell r="F807" t="str">
            <v>E.B.R. PRIMARIA</v>
          </cell>
          <cell r="G807" t="str">
            <v>UGEL-A IEPM 54120 SOCCÑACANCHA</v>
          </cell>
          <cell r="H807" t="str">
            <v>826211218616</v>
          </cell>
        </row>
        <row r="808">
          <cell r="B808" t="str">
            <v>1117113211A4</v>
          </cell>
          <cell r="C808" t="str">
            <v>KA012060</v>
          </cell>
          <cell r="D808" t="str">
            <v>EDUCACION CHANKA</v>
          </cell>
          <cell r="E808" t="str">
            <v>UGEL ANDAHUAYLAS</v>
          </cell>
          <cell r="F808" t="str">
            <v>E.B.R. PRIMARIA</v>
          </cell>
          <cell r="G808" t="str">
            <v>UGEL-A IEPM 54120 SOCCÑACANCHA</v>
          </cell>
          <cell r="H808" t="str">
            <v>826211218617</v>
          </cell>
        </row>
        <row r="809">
          <cell r="B809" t="str">
            <v>1177213211A4</v>
          </cell>
          <cell r="C809" t="str">
            <v>KA012060</v>
          </cell>
          <cell r="D809" t="str">
            <v>EDUCACION CHANKA</v>
          </cell>
          <cell r="E809" t="str">
            <v>UGEL ANDAHUAYLAS</v>
          </cell>
          <cell r="F809" t="str">
            <v>E.B.R. PRIMARIA</v>
          </cell>
          <cell r="G809" t="str">
            <v>UGEL-A IEPM 54120 SOCCÑACANCHA</v>
          </cell>
          <cell r="H809" t="str">
            <v>827281215610</v>
          </cell>
        </row>
        <row r="810">
          <cell r="B810" t="str">
            <v>1157113211A4</v>
          </cell>
          <cell r="C810" t="str">
            <v>KA012062</v>
          </cell>
          <cell r="D810" t="str">
            <v>EDUCACION CHANKA</v>
          </cell>
          <cell r="E810" t="str">
            <v>UGEL ANDAHUAYLAS</v>
          </cell>
          <cell r="F810" t="str">
            <v>E.B.R. PRIMARIA</v>
          </cell>
          <cell r="G810" t="str">
            <v>UGEL-A IEPM 54121 CHECCCHE</v>
          </cell>
          <cell r="H810" t="str">
            <v>826201212618</v>
          </cell>
        </row>
        <row r="811">
          <cell r="B811" t="str">
            <v>1137113211A6</v>
          </cell>
          <cell r="C811" t="str">
            <v>KA012062</v>
          </cell>
          <cell r="D811" t="str">
            <v>EDUCACION CHANKA</v>
          </cell>
          <cell r="E811" t="str">
            <v>UGEL ANDAHUAYLAS</v>
          </cell>
          <cell r="F811" t="str">
            <v>E.B.R. PRIMARIA</v>
          </cell>
          <cell r="G811" t="str">
            <v>UGEL-A IEPM 54121 CHECCCHE</v>
          </cell>
          <cell r="H811" t="str">
            <v>826211211612</v>
          </cell>
        </row>
        <row r="812">
          <cell r="B812" t="str">
            <v>1137113211A2</v>
          </cell>
          <cell r="C812" t="str">
            <v>KA012062</v>
          </cell>
          <cell r="D812" t="str">
            <v>EDUCACION CHANKA</v>
          </cell>
          <cell r="E812" t="str">
            <v>UGEL ANDAHUAYLAS</v>
          </cell>
          <cell r="F812" t="str">
            <v>E.B.R. PRIMARIA</v>
          </cell>
          <cell r="G812" t="str">
            <v>UGEL-A IEPM 54121 CHECCCHE</v>
          </cell>
          <cell r="H812" t="str">
            <v>826231213610</v>
          </cell>
        </row>
        <row r="813">
          <cell r="B813" t="str">
            <v>1137113211A3</v>
          </cell>
          <cell r="C813" t="str">
            <v>KA012062</v>
          </cell>
          <cell r="D813" t="str">
            <v>EDUCACION CHANKA</v>
          </cell>
          <cell r="E813" t="str">
            <v>UGEL ANDAHUAYLAS</v>
          </cell>
          <cell r="F813" t="str">
            <v>E.B.R. PRIMARIA</v>
          </cell>
          <cell r="G813" t="str">
            <v>UGEL-A IEPM 54121 CHECCCHE</v>
          </cell>
          <cell r="H813" t="str">
            <v>826231213613</v>
          </cell>
        </row>
        <row r="814">
          <cell r="B814" t="str">
            <v>1137113211A4</v>
          </cell>
          <cell r="C814" t="str">
            <v>KA012062</v>
          </cell>
          <cell r="D814" t="str">
            <v>EDUCACION CHANKA</v>
          </cell>
          <cell r="E814" t="str">
            <v>UGEL ANDAHUAYLAS</v>
          </cell>
          <cell r="F814" t="str">
            <v>E.B.R. PRIMARIA</v>
          </cell>
          <cell r="G814" t="str">
            <v>UGEL-A IEPM 54121 CHECCCHE</v>
          </cell>
          <cell r="H814" t="str">
            <v>826231213616</v>
          </cell>
        </row>
        <row r="815">
          <cell r="B815" t="str">
            <v>1137113211A5</v>
          </cell>
          <cell r="C815" t="str">
            <v>KA012062</v>
          </cell>
          <cell r="D815" t="str">
            <v>EDUCACION CHANKA</v>
          </cell>
          <cell r="E815" t="str">
            <v>UGEL ANDAHUAYLAS</v>
          </cell>
          <cell r="F815" t="str">
            <v>E.B.R. PRIMARIA</v>
          </cell>
          <cell r="G815" t="str">
            <v>UGEL-A IEPM 54121 CHECCCHE</v>
          </cell>
          <cell r="H815" t="str">
            <v>826231213617</v>
          </cell>
        </row>
        <row r="816">
          <cell r="B816" t="str">
            <v>1157113211A9</v>
          </cell>
          <cell r="C816" t="str">
            <v>KA012064</v>
          </cell>
          <cell r="D816" t="str">
            <v>EDUCACION CHANKA</v>
          </cell>
          <cell r="E816" t="str">
            <v>UGEL ANDAHUAYLAS</v>
          </cell>
          <cell r="F816" t="str">
            <v>E.B.R. PRIMARIA</v>
          </cell>
          <cell r="G816" t="str">
            <v>UGEL-A IEPM 54122 PUYHUALLA</v>
          </cell>
          <cell r="H816" t="str">
            <v>826201212610</v>
          </cell>
        </row>
        <row r="817">
          <cell r="B817" t="str">
            <v>1157113211A7</v>
          </cell>
          <cell r="C817" t="str">
            <v>KA012064</v>
          </cell>
          <cell r="D817" t="str">
            <v>EDUCACION CHANKA</v>
          </cell>
          <cell r="E817" t="str">
            <v>UGEL ANDAHUAYLAS</v>
          </cell>
          <cell r="F817" t="str">
            <v>E.B.R. PRIMARIA</v>
          </cell>
          <cell r="G817" t="str">
            <v>UGEL-A IEPM 54122 PUYHUALLA</v>
          </cell>
          <cell r="H817" t="str">
            <v>826201212611</v>
          </cell>
        </row>
        <row r="818">
          <cell r="B818" t="str">
            <v>1157113211A5</v>
          </cell>
          <cell r="C818" t="str">
            <v>KA012064</v>
          </cell>
          <cell r="D818" t="str">
            <v>EDUCACION CHANKA</v>
          </cell>
          <cell r="E818" t="str">
            <v>UGEL ANDAHUAYLAS</v>
          </cell>
          <cell r="F818" t="str">
            <v>E.B.R. PRIMARIA</v>
          </cell>
          <cell r="G818" t="str">
            <v>UGEL-A IEPM 54122 PUYHUALLA</v>
          </cell>
          <cell r="H818" t="str">
            <v>826201212614</v>
          </cell>
        </row>
        <row r="819">
          <cell r="B819" t="str">
            <v>1157113211A2</v>
          </cell>
          <cell r="C819" t="str">
            <v>KA012064</v>
          </cell>
          <cell r="D819" t="str">
            <v>EDUCACION CHANKA</v>
          </cell>
          <cell r="E819" t="str">
            <v>UGEL ANDAHUAYLAS</v>
          </cell>
          <cell r="F819" t="str">
            <v>E.B.R. PRIMARIA</v>
          </cell>
          <cell r="G819" t="str">
            <v>UGEL-A IEPM 54122 PUYHUALLA</v>
          </cell>
          <cell r="H819" t="str">
            <v>826221212617</v>
          </cell>
        </row>
        <row r="820">
          <cell r="B820" t="str">
            <v>1157113221A1</v>
          </cell>
          <cell r="C820" t="str">
            <v>KA012064</v>
          </cell>
          <cell r="D820" t="str">
            <v>EDUCACION CHANKA</v>
          </cell>
          <cell r="E820" t="str">
            <v>UGEL ANDAHUAYLAS</v>
          </cell>
          <cell r="F820" t="str">
            <v>E.B.R. PRIMARIA</v>
          </cell>
          <cell r="G820" t="str">
            <v>UGEL-A IEPM 54122 PUYHUALLA</v>
          </cell>
          <cell r="H820" t="str">
            <v>826201212613</v>
          </cell>
        </row>
        <row r="821">
          <cell r="B821" t="str">
            <v>1177113211A5</v>
          </cell>
          <cell r="C821" t="str">
            <v>KA012066</v>
          </cell>
          <cell r="D821" t="str">
            <v>EDUCACION CHANKA</v>
          </cell>
          <cell r="E821" t="str">
            <v>UGEL ANDAHUAYLAS</v>
          </cell>
          <cell r="F821" t="str">
            <v>E.B.R. PRIMARIA</v>
          </cell>
          <cell r="G821" t="str">
            <v>UGEL-A IEPM 54123 BELLAVISTA</v>
          </cell>
          <cell r="H821" t="str">
            <v>827281215612</v>
          </cell>
        </row>
        <row r="822">
          <cell r="B822" t="str">
            <v>1177113211A3</v>
          </cell>
          <cell r="C822" t="str">
            <v>KA012066</v>
          </cell>
          <cell r="D822" t="str">
            <v>EDUCACION CHANKA</v>
          </cell>
          <cell r="E822" t="str">
            <v>UGEL ANDAHUAYLAS</v>
          </cell>
          <cell r="F822" t="str">
            <v>E.B.R. PRIMARIA</v>
          </cell>
          <cell r="G822" t="str">
            <v>UGEL-A IEPM 54123 BELLAVISTA</v>
          </cell>
          <cell r="H822" t="str">
            <v>827241215616</v>
          </cell>
        </row>
        <row r="823">
          <cell r="B823" t="str">
            <v>1177113211A4</v>
          </cell>
          <cell r="C823" t="str">
            <v>KA012066</v>
          </cell>
          <cell r="D823" t="str">
            <v>EDUCACION CHANKA</v>
          </cell>
          <cell r="E823" t="str">
            <v>UGEL ANDAHUAYLAS</v>
          </cell>
          <cell r="F823" t="str">
            <v>E.B.R. PRIMARIA</v>
          </cell>
          <cell r="G823" t="str">
            <v>UGEL-A IEPM 54123 BELLAVISTA</v>
          </cell>
          <cell r="H823" t="str">
            <v>827241215617</v>
          </cell>
        </row>
        <row r="824">
          <cell r="B824" t="str">
            <v>1197113211A2</v>
          </cell>
          <cell r="C824" t="str">
            <v>KA012068</v>
          </cell>
          <cell r="D824" t="str">
            <v>EDUCACION CHANKA</v>
          </cell>
          <cell r="E824" t="str">
            <v>UGEL ANDAHUAYLAS</v>
          </cell>
          <cell r="F824" t="str">
            <v>E.B.R. PRIMARIA</v>
          </cell>
          <cell r="G824" t="str">
            <v>UGEL-A IEPM 54124 TROJAHUASI</v>
          </cell>
          <cell r="H824" t="str">
            <v>827281218614</v>
          </cell>
        </row>
        <row r="825">
          <cell r="B825" t="str">
            <v>1118113211A5</v>
          </cell>
          <cell r="C825" t="str">
            <v>KA012070</v>
          </cell>
          <cell r="D825" t="str">
            <v>EDUCACION CHANKA</v>
          </cell>
          <cell r="E825" t="str">
            <v>UGEL ANDAHUAYLAS</v>
          </cell>
          <cell r="F825" t="str">
            <v>E.B.R. PRIMARIA</v>
          </cell>
          <cell r="G825" t="str">
            <v>UGEL-A IEPM 54125 TOXAMA</v>
          </cell>
          <cell r="H825" t="str">
            <v>826221218618</v>
          </cell>
        </row>
        <row r="826">
          <cell r="B826" t="str">
            <v>1118113211A4</v>
          </cell>
          <cell r="C826" t="str">
            <v>KA012070</v>
          </cell>
          <cell r="D826" t="str">
            <v>EDUCACION CHANKA</v>
          </cell>
          <cell r="E826" t="str">
            <v>UGEL ANDAHUAYLAS</v>
          </cell>
          <cell r="F826" t="str">
            <v>E.B.R. PRIMARIA</v>
          </cell>
          <cell r="G826" t="str">
            <v>UGEL-A IEPM 54125 TOXAMA</v>
          </cell>
          <cell r="H826" t="str">
            <v>826221218612</v>
          </cell>
        </row>
        <row r="827">
          <cell r="B827" t="str">
            <v>1118113211A4</v>
          </cell>
          <cell r="C827" t="str">
            <v>KA012070</v>
          </cell>
          <cell r="D827" t="str">
            <v>EDUCACION CHANKA</v>
          </cell>
          <cell r="E827" t="str">
            <v>UGEL ANDAHUAYLAS</v>
          </cell>
          <cell r="F827" t="str">
            <v>E.B.R. PRIMARIA</v>
          </cell>
          <cell r="G827" t="str">
            <v>UGEL-A IEPM 54125 TOXAMA</v>
          </cell>
          <cell r="H827" t="str">
            <v>826221218612</v>
          </cell>
        </row>
        <row r="828">
          <cell r="B828" t="str">
            <v>1118113211A3</v>
          </cell>
          <cell r="C828" t="str">
            <v>KA012070</v>
          </cell>
          <cell r="D828" t="str">
            <v>EDUCACION CHANKA</v>
          </cell>
          <cell r="E828" t="str">
            <v>UGEL ANDAHUAYLAS</v>
          </cell>
          <cell r="F828" t="str">
            <v>E.B.R. PRIMARIA</v>
          </cell>
          <cell r="G828" t="str">
            <v>UGEL-A IEPM 54125 TOXAMA</v>
          </cell>
          <cell r="H828" t="str">
            <v>826271218617</v>
          </cell>
        </row>
        <row r="829">
          <cell r="B829" t="str">
            <v>1138113211A4</v>
          </cell>
          <cell r="C829" t="str">
            <v>KA012072</v>
          </cell>
          <cell r="D829" t="str">
            <v>EDUCACION CHANKA</v>
          </cell>
          <cell r="E829" t="str">
            <v>UGEL ANDAHUAYLAS</v>
          </cell>
          <cell r="F829" t="str">
            <v>E.B.R. PRIMARIA</v>
          </cell>
          <cell r="G829" t="str">
            <v>UGEL-A IEPM 54126 CHANTA</v>
          </cell>
          <cell r="H829" t="str">
            <v>826281211611</v>
          </cell>
        </row>
        <row r="830">
          <cell r="B830" t="str">
            <v>1138113211A3</v>
          </cell>
          <cell r="C830" t="str">
            <v>KA012072</v>
          </cell>
          <cell r="D830" t="str">
            <v>EDUCACION CHANKA</v>
          </cell>
          <cell r="E830" t="str">
            <v>UGEL ANDAHUAYLAS</v>
          </cell>
          <cell r="F830" t="str">
            <v>E.B.R. PRIMARIA</v>
          </cell>
          <cell r="G830" t="str">
            <v>UGEL-A IEPM 54126 CHANTA</v>
          </cell>
          <cell r="H830" t="str">
            <v>826281211615</v>
          </cell>
        </row>
        <row r="831">
          <cell r="B831" t="str">
            <v>1138113211A5</v>
          </cell>
          <cell r="C831" t="str">
            <v>KA012072</v>
          </cell>
          <cell r="D831" t="str">
            <v>EDUCACION CHANKA</v>
          </cell>
          <cell r="E831" t="str">
            <v>UGEL ANDAHUAYLAS</v>
          </cell>
          <cell r="F831" t="str">
            <v>E.B.R. PRIMARIA</v>
          </cell>
          <cell r="G831" t="str">
            <v>UGEL-A IEPM 54126 CHANTA</v>
          </cell>
          <cell r="H831" t="str">
            <v>826281211619</v>
          </cell>
        </row>
        <row r="832">
          <cell r="B832" t="str">
            <v>1158113211A2</v>
          </cell>
          <cell r="C832" t="str">
            <v>KA012074</v>
          </cell>
          <cell r="D832" t="str">
            <v>EDUCACION CHANKA</v>
          </cell>
          <cell r="E832" t="str">
            <v>UGEL ANDAHUAYLAS</v>
          </cell>
          <cell r="F832" t="str">
            <v>E.B.R. PRIMARIA</v>
          </cell>
          <cell r="G832" t="str">
            <v>UGEL-A IEPM 54127 COTABAMBAS</v>
          </cell>
          <cell r="H832" t="str">
            <v>826251212613</v>
          </cell>
        </row>
        <row r="833">
          <cell r="B833" t="str">
            <v>1158113211A3</v>
          </cell>
          <cell r="C833" t="str">
            <v>KA012074</v>
          </cell>
          <cell r="D833" t="str">
            <v>EDUCACION CHANKA</v>
          </cell>
          <cell r="E833" t="str">
            <v>UGEL ANDAHUAYLAS</v>
          </cell>
          <cell r="F833" t="str">
            <v>E.B.R. PRIMARIA</v>
          </cell>
          <cell r="G833" t="str">
            <v>UGEL-A IEPM 54127 COTABAMBAS</v>
          </cell>
          <cell r="H833" t="str">
            <v>826251212616</v>
          </cell>
        </row>
        <row r="834">
          <cell r="B834" t="str">
            <v>1158113211A4</v>
          </cell>
          <cell r="C834" t="str">
            <v>KA012074</v>
          </cell>
          <cell r="D834" t="str">
            <v>EDUCACION CHANKA</v>
          </cell>
          <cell r="E834" t="str">
            <v>UGEL ANDAHUAYLAS</v>
          </cell>
          <cell r="F834" t="str">
            <v>E.B.R. PRIMARIA</v>
          </cell>
          <cell r="G834" t="str">
            <v>UGEL-A IEPM 54127 COTABAMBAS</v>
          </cell>
          <cell r="H834" t="str">
            <v>826251212617</v>
          </cell>
        </row>
        <row r="835">
          <cell r="B835" t="str">
            <v>1178113211A5</v>
          </cell>
          <cell r="C835" t="str">
            <v>KA012076</v>
          </cell>
          <cell r="D835" t="str">
            <v>EDUCACION CHANKA</v>
          </cell>
          <cell r="E835" t="str">
            <v>UGEL ANDAHUAYLAS</v>
          </cell>
          <cell r="F835" t="str">
            <v>E.B.R. PRIMARIA</v>
          </cell>
          <cell r="G835" t="str">
            <v>UGEL-A IEPM 54128 OTAS BELLAVISTA</v>
          </cell>
          <cell r="H835" t="str">
            <v>827201215615</v>
          </cell>
        </row>
        <row r="836">
          <cell r="B836" t="str">
            <v>1178113211A2</v>
          </cell>
          <cell r="C836" t="str">
            <v>KA012076</v>
          </cell>
          <cell r="D836" t="str">
            <v>EDUCACION CHANKA</v>
          </cell>
          <cell r="E836" t="str">
            <v>UGEL ANDAHUAYLAS</v>
          </cell>
          <cell r="F836" t="str">
            <v>E.B.R. PRIMARIA</v>
          </cell>
          <cell r="G836" t="str">
            <v>UGEL-A IEPM 54128 OTAS BELLAVISTA</v>
          </cell>
          <cell r="H836" t="str">
            <v>827201215612</v>
          </cell>
        </row>
        <row r="837">
          <cell r="B837" t="str">
            <v>1178113211A4</v>
          </cell>
          <cell r="C837" t="str">
            <v>KA012076</v>
          </cell>
          <cell r="D837" t="str">
            <v>EDUCACION CHANKA</v>
          </cell>
          <cell r="E837" t="str">
            <v>UGEL ANDAHUAYLAS</v>
          </cell>
          <cell r="F837" t="str">
            <v>E.B.R. PRIMARIA</v>
          </cell>
          <cell r="G837" t="str">
            <v>UGEL-A IEPM 54128 OTAS BELLAVISTA</v>
          </cell>
          <cell r="H837" t="str">
            <v>827201215614</v>
          </cell>
        </row>
        <row r="838">
          <cell r="B838" t="str">
            <v>1178113211A3</v>
          </cell>
          <cell r="C838" t="str">
            <v>KA012076</v>
          </cell>
          <cell r="D838" t="str">
            <v>EDUCACION CHANKA</v>
          </cell>
          <cell r="E838" t="str">
            <v>UGEL ANDAHUAYLAS</v>
          </cell>
          <cell r="F838" t="str">
            <v>E.B.R. PRIMARIA</v>
          </cell>
          <cell r="G838" t="str">
            <v>UGEL-A IEPM 54128 OTAS BELLAVISTA</v>
          </cell>
          <cell r="H838" t="str">
            <v>827201215618</v>
          </cell>
        </row>
        <row r="839">
          <cell r="B839" t="str">
            <v>1198113211A2</v>
          </cell>
          <cell r="C839" t="str">
            <v>KA012078</v>
          </cell>
          <cell r="D839" t="str">
            <v>EDUCACION CHANKA</v>
          </cell>
          <cell r="E839" t="str">
            <v>UGEL ANDAHUAYLAS</v>
          </cell>
          <cell r="F839" t="str">
            <v>E.B.R. PRIMARIA</v>
          </cell>
          <cell r="G839" t="str">
            <v>UGEL-A IEPM 54134 CCANCCAYLLO</v>
          </cell>
          <cell r="H839" t="str">
            <v>827221218613</v>
          </cell>
        </row>
        <row r="840">
          <cell r="B840" t="str">
            <v>1198113211A3</v>
          </cell>
          <cell r="C840" t="str">
            <v>KA012078</v>
          </cell>
          <cell r="D840" t="str">
            <v>EDUCACION CHANKA</v>
          </cell>
          <cell r="E840" t="str">
            <v>UGEL ANDAHUAYLAS</v>
          </cell>
          <cell r="F840" t="str">
            <v>E.B.R. PRIMARIA</v>
          </cell>
          <cell r="G840" t="str">
            <v>UGEL-A IEPM 54134 CCANCCAYLLO</v>
          </cell>
          <cell r="H840" t="str">
            <v>827221218616</v>
          </cell>
        </row>
        <row r="841">
          <cell r="B841" t="str">
            <v>1119113211A3</v>
          </cell>
          <cell r="C841" t="str">
            <v>KA012080</v>
          </cell>
          <cell r="D841" t="str">
            <v>EDUCACION CHANKA</v>
          </cell>
          <cell r="E841" t="str">
            <v>UGEL ANDAHUAYLAS</v>
          </cell>
          <cell r="F841" t="str">
            <v>E.B.R. PRIMARIA</v>
          </cell>
          <cell r="G841" t="str">
            <v>UGEL-A IEPM 54135 PAMPAMARCA</v>
          </cell>
          <cell r="H841" t="str">
            <v>826261210618</v>
          </cell>
        </row>
        <row r="842">
          <cell r="B842" t="str">
            <v>1139113211A2</v>
          </cell>
          <cell r="C842" t="str">
            <v>KA012082</v>
          </cell>
          <cell r="D842" t="str">
            <v>EDUCACION CHANKA</v>
          </cell>
          <cell r="E842" t="str">
            <v>UGEL ANDAHUAYLAS</v>
          </cell>
          <cell r="F842" t="str">
            <v>E.B.R. PRIMARIA</v>
          </cell>
          <cell r="G842" t="str">
            <v>UGEL-A IEPM 54136 ATACCARA</v>
          </cell>
          <cell r="H842" t="str">
            <v>826221211612</v>
          </cell>
        </row>
        <row r="843">
          <cell r="B843" t="str">
            <v>1159113211A2</v>
          </cell>
          <cell r="C843" t="str">
            <v>KA012084</v>
          </cell>
          <cell r="D843" t="str">
            <v>EDUCACION CHANKA</v>
          </cell>
          <cell r="E843" t="str">
            <v>UGEL ANDAHUAYLAS</v>
          </cell>
          <cell r="F843" t="str">
            <v>E.B.R. PRIMARIA</v>
          </cell>
          <cell r="G843" t="str">
            <v>UGEL-A IEPM 54137 CHUMPALLHUA</v>
          </cell>
          <cell r="H843" t="str">
            <v>829281215616</v>
          </cell>
        </row>
        <row r="844">
          <cell r="B844" t="str">
            <v>1159113211A3</v>
          </cell>
          <cell r="C844" t="str">
            <v>KA012084</v>
          </cell>
          <cell r="D844" t="str">
            <v>EDUCACION CHANKA</v>
          </cell>
          <cell r="E844" t="str">
            <v>UGEL ANDAHUAYLAS</v>
          </cell>
          <cell r="F844" t="str">
            <v>E.B.R. PRIMARIA</v>
          </cell>
          <cell r="G844" t="str">
            <v>UGEL-A IEPM 54137 CHUMPALLHUA</v>
          </cell>
          <cell r="H844" t="str">
            <v>829281215617</v>
          </cell>
        </row>
        <row r="845">
          <cell r="B845" t="str">
            <v>1179113211A8</v>
          </cell>
          <cell r="C845" t="str">
            <v>KA012086</v>
          </cell>
          <cell r="D845" t="str">
            <v>EDUCACION CHANKA</v>
          </cell>
          <cell r="E845" t="str">
            <v>UGEL ANDAHUAYLAS</v>
          </cell>
          <cell r="F845" t="str">
            <v>E.B.R. PRIMARIA</v>
          </cell>
          <cell r="G845" t="str">
            <v>UGEL-A IEPM 54142 PULLURI</v>
          </cell>
          <cell r="H845" t="str">
            <v>827211219610</v>
          </cell>
        </row>
        <row r="846">
          <cell r="B846" t="str">
            <v>1179113211A6</v>
          </cell>
          <cell r="C846" t="str">
            <v>KA012086</v>
          </cell>
          <cell r="D846" t="str">
            <v>EDUCACION CHANKA</v>
          </cell>
          <cell r="E846" t="str">
            <v>UGEL ANDAHUAYLAS</v>
          </cell>
          <cell r="F846" t="str">
            <v>E.B.R. PRIMARIA</v>
          </cell>
          <cell r="G846" t="str">
            <v>UGEL-A IEPM 54142 PULLURI</v>
          </cell>
          <cell r="H846" t="str">
            <v>827211219611</v>
          </cell>
        </row>
        <row r="847">
          <cell r="B847" t="str">
            <v>1179113211A2</v>
          </cell>
          <cell r="C847" t="str">
            <v>KA012086</v>
          </cell>
          <cell r="D847" t="str">
            <v>EDUCACION CHANKA</v>
          </cell>
          <cell r="E847" t="str">
            <v>UGEL ANDAHUAYLAS</v>
          </cell>
          <cell r="F847" t="str">
            <v>E.B.R. PRIMARIA</v>
          </cell>
          <cell r="G847" t="str">
            <v>UGEL-A IEPM 54142 PULLURI</v>
          </cell>
          <cell r="H847" t="str">
            <v>827211219612</v>
          </cell>
        </row>
        <row r="848">
          <cell r="B848" t="str">
            <v>1179113211A4</v>
          </cell>
          <cell r="C848" t="str">
            <v>KA012086</v>
          </cell>
          <cell r="D848" t="str">
            <v>EDUCACION CHANKA</v>
          </cell>
          <cell r="E848" t="str">
            <v>UGEL ANDAHUAYLAS</v>
          </cell>
          <cell r="F848" t="str">
            <v>E.B.R. PRIMARIA</v>
          </cell>
          <cell r="G848" t="str">
            <v>UGEL-A IEPM 54142 PULLURI</v>
          </cell>
          <cell r="H848" t="str">
            <v>827211219614</v>
          </cell>
        </row>
        <row r="849">
          <cell r="B849" t="str">
            <v>1179113211A5</v>
          </cell>
          <cell r="C849" t="str">
            <v>KA012086</v>
          </cell>
          <cell r="D849" t="str">
            <v>EDUCACION CHANKA</v>
          </cell>
          <cell r="E849" t="str">
            <v>UGEL ANDAHUAYLAS</v>
          </cell>
          <cell r="F849" t="str">
            <v>E.B.R. PRIMARIA</v>
          </cell>
          <cell r="G849" t="str">
            <v>UGEL-A IEPM 54142 PULLURI</v>
          </cell>
          <cell r="H849" t="str">
            <v>827211219615</v>
          </cell>
        </row>
        <row r="850">
          <cell r="B850" t="str">
            <v>1179113211A3</v>
          </cell>
          <cell r="C850" t="str">
            <v>KA012086</v>
          </cell>
          <cell r="D850" t="str">
            <v>EDUCACION CHANKA</v>
          </cell>
          <cell r="E850" t="str">
            <v>UGEL ANDAHUAYLAS</v>
          </cell>
          <cell r="F850" t="str">
            <v>E.B.R. PRIMARIA</v>
          </cell>
          <cell r="G850" t="str">
            <v>UGEL-A IEPM 54142 PULLURI</v>
          </cell>
          <cell r="H850" t="str">
            <v>827211219618</v>
          </cell>
        </row>
        <row r="851">
          <cell r="B851" t="str">
            <v>1179113211A9</v>
          </cell>
          <cell r="C851" t="str">
            <v>KA012086</v>
          </cell>
          <cell r="D851" t="str">
            <v>EDUCACION CHANKA</v>
          </cell>
          <cell r="E851" t="str">
            <v>UGEL ANDAHUAYLAS</v>
          </cell>
          <cell r="F851" t="str">
            <v>E.B.R. PRIMARIA</v>
          </cell>
          <cell r="G851" t="str">
            <v>UGEL-A IEPM 54142 PULLURI</v>
          </cell>
          <cell r="H851" t="str">
            <v>827211219613</v>
          </cell>
        </row>
        <row r="852">
          <cell r="B852" t="str">
            <v>1199113211A5</v>
          </cell>
          <cell r="C852" t="str">
            <v>KA012088</v>
          </cell>
          <cell r="D852" t="str">
            <v>EDUCACION CHANKA</v>
          </cell>
          <cell r="E852" t="str">
            <v>UGEL ANDAHUAYLAS</v>
          </cell>
          <cell r="F852" t="str">
            <v>E.B.R. PRIMARIA</v>
          </cell>
          <cell r="G852" t="str">
            <v>UGEL-A IEPM 54143 CHURRUBAMBA</v>
          </cell>
          <cell r="H852" t="str">
            <v>827251218610</v>
          </cell>
        </row>
        <row r="853">
          <cell r="B853" t="str">
            <v>1199113211A3</v>
          </cell>
          <cell r="C853" t="str">
            <v>KA012088</v>
          </cell>
          <cell r="D853" t="str">
            <v>EDUCACION CHANKA</v>
          </cell>
          <cell r="E853" t="str">
            <v>UGEL ANDAHUAYLAS</v>
          </cell>
          <cell r="F853" t="str">
            <v>E.B.R. PRIMARIA</v>
          </cell>
          <cell r="G853" t="str">
            <v>UGEL-A IEPM 54143 CHURRUBAMBA</v>
          </cell>
          <cell r="H853" t="str">
            <v>827251218611</v>
          </cell>
        </row>
        <row r="854">
          <cell r="B854" t="str">
            <v>1199113211A0</v>
          </cell>
          <cell r="C854" t="str">
            <v>KA012088</v>
          </cell>
          <cell r="D854" t="str">
            <v>EDUCACION CHANKA</v>
          </cell>
          <cell r="E854" t="str">
            <v>UGEL ANDAHUAYLAS</v>
          </cell>
          <cell r="F854" t="str">
            <v>E.B.R. PRIMARIA</v>
          </cell>
          <cell r="G854" t="str">
            <v>UGEL-A IEPM 54143 CHURRUBAMBA</v>
          </cell>
          <cell r="H854" t="str">
            <v>827251218614</v>
          </cell>
        </row>
        <row r="855">
          <cell r="B855" t="str">
            <v>1199113211A2</v>
          </cell>
          <cell r="C855" t="str">
            <v>KA012088</v>
          </cell>
          <cell r="D855" t="str">
            <v>EDUCACION CHANKA</v>
          </cell>
          <cell r="E855" t="str">
            <v>UGEL ANDAHUAYLAS</v>
          </cell>
          <cell r="F855" t="str">
            <v>E.B.R. PRIMARIA</v>
          </cell>
          <cell r="G855" t="str">
            <v>UGEL-A IEPM 54143 CHURRUBAMBA</v>
          </cell>
          <cell r="H855" t="str">
            <v>827251218615</v>
          </cell>
        </row>
        <row r="856">
          <cell r="B856" t="str">
            <v>1199113211A7</v>
          </cell>
          <cell r="C856" t="str">
            <v>KA012088</v>
          </cell>
          <cell r="D856" t="str">
            <v>EDUCACION CHANKA</v>
          </cell>
          <cell r="E856" t="str">
            <v>UGEL ANDAHUAYLAS</v>
          </cell>
          <cell r="F856" t="str">
            <v>E.B.R. PRIMARIA</v>
          </cell>
          <cell r="G856" t="str">
            <v>UGEL-A IEPM 54143 CHURRUBAMBA</v>
          </cell>
          <cell r="H856" t="str">
            <v>827251218616</v>
          </cell>
        </row>
        <row r="857">
          <cell r="B857" t="str">
            <v>1199113211A4</v>
          </cell>
          <cell r="C857" t="str">
            <v>KA012088</v>
          </cell>
          <cell r="D857" t="str">
            <v>EDUCACION CHANKA</v>
          </cell>
          <cell r="E857" t="str">
            <v>UGEL ANDAHUAYLAS</v>
          </cell>
          <cell r="F857" t="str">
            <v>E.B.R. PRIMARIA</v>
          </cell>
          <cell r="G857" t="str">
            <v>UGEL-A IEPM 54143 CHURRUBAMBA</v>
          </cell>
          <cell r="H857" t="str">
            <v>827251218619</v>
          </cell>
        </row>
        <row r="858">
          <cell r="B858" t="str">
            <v>1110113211A2</v>
          </cell>
          <cell r="C858" t="str">
            <v>KA012090</v>
          </cell>
          <cell r="D858" t="str">
            <v>EDUCACION CHANKA</v>
          </cell>
          <cell r="E858" t="str">
            <v>UGEL ANDAHUAYLAS</v>
          </cell>
          <cell r="F858" t="str">
            <v>E.B.R. PRIMARIA</v>
          </cell>
          <cell r="G858" t="str">
            <v>UGEL-A IEPM 54144 ANCCOPACCCHA</v>
          </cell>
          <cell r="H858" t="str">
            <v>828221217618</v>
          </cell>
        </row>
        <row r="859">
          <cell r="B859" t="str">
            <v>1110113211A7</v>
          </cell>
          <cell r="C859" t="str">
            <v>KA012090</v>
          </cell>
          <cell r="D859" t="str">
            <v>EDUCACION CHANKA</v>
          </cell>
          <cell r="E859" t="str">
            <v>UGEL ANDAHUAYLAS</v>
          </cell>
          <cell r="F859" t="str">
            <v>E.B.R. PRIMARIA</v>
          </cell>
          <cell r="G859" t="str">
            <v>UGEL-A IEPM 54144 ANCCOPACCCHA</v>
          </cell>
          <cell r="H859" t="str">
            <v>828221217610</v>
          </cell>
        </row>
        <row r="860">
          <cell r="B860" t="str">
            <v>1110113211A5</v>
          </cell>
          <cell r="C860" t="str">
            <v>KA012090</v>
          </cell>
          <cell r="D860" t="str">
            <v>EDUCACION CHANKA</v>
          </cell>
          <cell r="E860" t="str">
            <v>UGEL ANDAHUAYLAS</v>
          </cell>
          <cell r="F860" t="str">
            <v>E.B.R. PRIMARIA</v>
          </cell>
          <cell r="G860" t="str">
            <v>UGEL-A IEPM 54144 ANCCOPACCCHA</v>
          </cell>
          <cell r="H860" t="str">
            <v>828221217611</v>
          </cell>
        </row>
        <row r="861">
          <cell r="B861" t="str">
            <v>1110113211A3</v>
          </cell>
          <cell r="C861" t="str">
            <v>KA012090</v>
          </cell>
          <cell r="D861" t="str">
            <v>EDUCACION CHANKA</v>
          </cell>
          <cell r="E861" t="str">
            <v>UGEL ANDAHUAYLAS</v>
          </cell>
          <cell r="F861" t="str">
            <v>E.B.R. PRIMARIA</v>
          </cell>
          <cell r="G861" t="str">
            <v>UGEL-A IEPM 54144 ANCCOPACCCHA</v>
          </cell>
          <cell r="H861" t="str">
            <v>828221217614</v>
          </cell>
        </row>
        <row r="862">
          <cell r="B862" t="str">
            <v>1110113211A4</v>
          </cell>
          <cell r="C862" t="str">
            <v>KA012090</v>
          </cell>
          <cell r="D862" t="str">
            <v>EDUCACION CHANKA</v>
          </cell>
          <cell r="E862" t="str">
            <v>UGEL ANDAHUAYLAS</v>
          </cell>
          <cell r="F862" t="str">
            <v>E.B.R. PRIMARIA</v>
          </cell>
          <cell r="G862" t="str">
            <v>UGEL-A IEPM 54144 ANCCOPACCCHA</v>
          </cell>
          <cell r="H862" t="str">
            <v>828221217615</v>
          </cell>
        </row>
        <row r="863">
          <cell r="B863" t="str">
            <v>1110113211A6</v>
          </cell>
          <cell r="C863" t="str">
            <v>KA012090</v>
          </cell>
          <cell r="D863" t="str">
            <v>EDUCACION CHANKA</v>
          </cell>
          <cell r="E863" t="str">
            <v>UGEL ANDAHUAYLAS</v>
          </cell>
          <cell r="F863" t="str">
            <v>E.B.R. PRIMARIA</v>
          </cell>
          <cell r="G863" t="str">
            <v>UGEL-A IEPM 54144 ANCCOPACCCHA</v>
          </cell>
          <cell r="H863" t="str">
            <v>828221217619</v>
          </cell>
        </row>
        <row r="864">
          <cell r="B864" t="str">
            <v>1110113211A8</v>
          </cell>
          <cell r="C864" t="str">
            <v>KA012090</v>
          </cell>
          <cell r="D864" t="str">
            <v>EDUCACION CHANKA</v>
          </cell>
          <cell r="E864" t="str">
            <v>UGEL ANDAHUAYLAS</v>
          </cell>
          <cell r="F864" t="str">
            <v>E.B.R. PRIMARIA</v>
          </cell>
          <cell r="G864" t="str">
            <v>UGEL-A IEPM 54144 ANCCOPACCCHA</v>
          </cell>
          <cell r="H864" t="str">
            <v>828221217613</v>
          </cell>
        </row>
        <row r="865">
          <cell r="B865" t="str">
            <v>1130113211A5</v>
          </cell>
          <cell r="C865" t="str">
            <v>KA012092</v>
          </cell>
          <cell r="D865" t="str">
            <v>EDUCACION CHANKA</v>
          </cell>
          <cell r="E865" t="str">
            <v>UGEL ANDAHUAYLAS</v>
          </cell>
          <cell r="F865" t="str">
            <v>E.B.R. PRIMARIA</v>
          </cell>
          <cell r="G865" t="str">
            <v>UGEL-A IEPM 54145 PUCULLOCCOCHA</v>
          </cell>
          <cell r="H865" t="str">
            <v>826251210610</v>
          </cell>
        </row>
        <row r="866">
          <cell r="B866" t="str">
            <v>1130113211A2</v>
          </cell>
          <cell r="C866" t="str">
            <v>KA012092</v>
          </cell>
          <cell r="D866" t="str">
            <v>EDUCACION CHANKA</v>
          </cell>
          <cell r="E866" t="str">
            <v>UGEL ANDAHUAYLAS</v>
          </cell>
          <cell r="F866" t="str">
            <v>E.B.R. PRIMARIA</v>
          </cell>
          <cell r="G866" t="str">
            <v>UGEL-A IEPM 54145 PUCULLOCCOCHA</v>
          </cell>
          <cell r="H866" t="str">
            <v>826251210615</v>
          </cell>
        </row>
        <row r="867">
          <cell r="B867" t="str">
            <v>1130113211A4</v>
          </cell>
          <cell r="C867" t="str">
            <v>KA012092</v>
          </cell>
          <cell r="D867" t="str">
            <v>EDUCACION CHANKA</v>
          </cell>
          <cell r="E867" t="str">
            <v>UGEL ANDAHUAYLAS</v>
          </cell>
          <cell r="F867" t="str">
            <v>E.B.R. PRIMARIA</v>
          </cell>
          <cell r="G867" t="str">
            <v>UGEL-A IEPM 54145 PUCULLOCCOCHA</v>
          </cell>
          <cell r="H867" t="str">
            <v>826251210619</v>
          </cell>
        </row>
        <row r="868">
          <cell r="B868" t="str">
            <v>1150113211A3</v>
          </cell>
          <cell r="C868" t="str">
            <v>KA012094</v>
          </cell>
          <cell r="D868" t="str">
            <v>EDUCACION CHANKA</v>
          </cell>
          <cell r="E868" t="str">
            <v>UGEL ANDAHUAYLAS</v>
          </cell>
          <cell r="F868" t="str">
            <v>E.B.R. PRIMARIA</v>
          </cell>
          <cell r="G868" t="str">
            <v>UGEL-A IEPM 54146 COTAHUACHO</v>
          </cell>
          <cell r="H868" t="str">
            <v>826251211612</v>
          </cell>
        </row>
        <row r="869">
          <cell r="B869" t="str">
            <v>1150113211A5</v>
          </cell>
          <cell r="C869" t="str">
            <v>KA012094</v>
          </cell>
          <cell r="D869" t="str">
            <v>EDUCACION CHANKA</v>
          </cell>
          <cell r="E869" t="str">
            <v>UGEL ANDAHUAYLAS</v>
          </cell>
          <cell r="F869" t="str">
            <v>E.B.R. PRIMARIA</v>
          </cell>
          <cell r="G869" t="str">
            <v>UGEL-A IEPM 54146 COTAHUACHO</v>
          </cell>
          <cell r="H869" t="str">
            <v>826251211614</v>
          </cell>
        </row>
        <row r="870">
          <cell r="B870" t="str">
            <v>1150113211A6</v>
          </cell>
          <cell r="C870" t="str">
            <v>KA012094</v>
          </cell>
          <cell r="D870" t="str">
            <v>EDUCACION CHANKA</v>
          </cell>
          <cell r="E870" t="str">
            <v>UGEL ANDAHUAYLAS</v>
          </cell>
          <cell r="F870" t="str">
            <v>E.B.R. PRIMARIA</v>
          </cell>
          <cell r="G870" t="str">
            <v>UGEL-A IEPM 54146 COTAHUACHO</v>
          </cell>
          <cell r="H870" t="str">
            <v>826251211615</v>
          </cell>
        </row>
        <row r="871">
          <cell r="B871" t="str">
            <v>1150113211A4</v>
          </cell>
          <cell r="C871" t="str">
            <v>KA012094</v>
          </cell>
          <cell r="D871" t="str">
            <v>EDUCACION CHANKA</v>
          </cell>
          <cell r="E871" t="str">
            <v>UGEL ANDAHUAYLAS</v>
          </cell>
          <cell r="F871" t="str">
            <v>E.B.R. PRIMARIA</v>
          </cell>
          <cell r="G871" t="str">
            <v>UGEL-A IEPM 54146 COTAHUACHO</v>
          </cell>
          <cell r="H871" t="str">
            <v>826251211618</v>
          </cell>
        </row>
        <row r="872">
          <cell r="B872" t="str">
            <v>1150113211A8</v>
          </cell>
          <cell r="C872" t="str">
            <v>KA012094</v>
          </cell>
          <cell r="D872" t="str">
            <v>EDUCACION CHANKA</v>
          </cell>
          <cell r="E872" t="str">
            <v>UGEL ANDAHUAYLAS</v>
          </cell>
          <cell r="F872" t="str">
            <v>E.B.R. PRIMARIA</v>
          </cell>
          <cell r="G872" t="str">
            <v>UGEL-A IEPM 54146 COTAHUACHO</v>
          </cell>
          <cell r="H872" t="str">
            <v>826251211619</v>
          </cell>
        </row>
        <row r="873">
          <cell r="B873" t="str">
            <v>1150113221A1</v>
          </cell>
          <cell r="C873" t="str">
            <v>KA012094</v>
          </cell>
          <cell r="D873" t="str">
            <v>EDUCACION CHANKA</v>
          </cell>
          <cell r="E873" t="str">
            <v>UGEL ANDAHUAYLAS</v>
          </cell>
          <cell r="F873" t="str">
            <v>E.B.R. PRIMARIA</v>
          </cell>
          <cell r="G873" t="str">
            <v>UGEL-A IEPM 54146 COTAHUACHO</v>
          </cell>
          <cell r="H873" t="str">
            <v>826251211613</v>
          </cell>
        </row>
        <row r="874">
          <cell r="B874" t="str">
            <v>1170113211A3</v>
          </cell>
          <cell r="C874" t="str">
            <v>KA012096</v>
          </cell>
          <cell r="D874" t="str">
            <v>EDUCACION CHANKA</v>
          </cell>
          <cell r="E874" t="str">
            <v>UGEL ANDAHUAYLAS</v>
          </cell>
          <cell r="F874" t="str">
            <v>E.B.R. PRIMARIA</v>
          </cell>
          <cell r="G874" t="str">
            <v>UGEL-A IEPM 54147 AMPI</v>
          </cell>
          <cell r="H874" t="str">
            <v>829281214614</v>
          </cell>
        </row>
        <row r="875">
          <cell r="B875" t="str">
            <v>1170113211A4</v>
          </cell>
          <cell r="C875" t="str">
            <v>KA012096</v>
          </cell>
          <cell r="D875" t="str">
            <v>EDUCACION CHANKA</v>
          </cell>
          <cell r="E875" t="str">
            <v>UGEL ANDAHUAYLAS</v>
          </cell>
          <cell r="F875" t="str">
            <v>E.B.R. PRIMARIA</v>
          </cell>
          <cell r="G875" t="str">
            <v>UGEL-A IEPM 54147 AMPI</v>
          </cell>
          <cell r="H875" t="str">
            <v>829281214615</v>
          </cell>
        </row>
        <row r="876">
          <cell r="B876" t="str">
            <v>1170113211A2</v>
          </cell>
          <cell r="C876" t="str">
            <v>KA012096</v>
          </cell>
          <cell r="D876" t="str">
            <v>EDUCACION CHANKA</v>
          </cell>
          <cell r="E876" t="str">
            <v>UGEL ANDAHUAYLAS</v>
          </cell>
          <cell r="F876" t="str">
            <v>E.B.R. PRIMARIA</v>
          </cell>
          <cell r="G876" t="str">
            <v>UGEL-A IEPM 54147 AMPI</v>
          </cell>
          <cell r="H876" t="str">
            <v>829281214618</v>
          </cell>
        </row>
        <row r="877">
          <cell r="B877" t="str">
            <v>1190113221A1</v>
          </cell>
          <cell r="C877" t="str">
            <v>KA012098</v>
          </cell>
          <cell r="D877" t="str">
            <v>EDUCACION CHANKA</v>
          </cell>
          <cell r="E877" t="str">
            <v>UGEL ANDAHUAYLAS</v>
          </cell>
          <cell r="F877" t="str">
            <v>E.B.R. PRIMARIA</v>
          </cell>
          <cell r="G877" t="str">
            <v>UGEL-A IEPM 54148 ARGAMA PARQUE</v>
          </cell>
          <cell r="H877" t="str">
            <v>827291219618</v>
          </cell>
        </row>
        <row r="878">
          <cell r="B878" t="str">
            <v>1152513221A3</v>
          </cell>
          <cell r="C878" t="str">
            <v>KA012098</v>
          </cell>
          <cell r="D878" t="str">
            <v>EDUCACION CHANKA</v>
          </cell>
          <cell r="E878" t="str">
            <v>UGEL ANDAHUAYLAS</v>
          </cell>
          <cell r="F878" t="str">
            <v>E.B.R. PRIMARIA</v>
          </cell>
          <cell r="G878" t="str">
            <v>UGEL-A IEPM 54148 ARGAMA PARQUE</v>
          </cell>
          <cell r="H878" t="str">
            <v>826231214612</v>
          </cell>
        </row>
        <row r="879">
          <cell r="B879" t="str">
            <v>1190113211A3</v>
          </cell>
          <cell r="C879" t="str">
            <v>KA012098</v>
          </cell>
          <cell r="D879" t="str">
            <v>EDUCACION CHANKA</v>
          </cell>
          <cell r="E879" t="str">
            <v>UGEL ANDAHUAYLAS</v>
          </cell>
          <cell r="F879" t="str">
            <v>E.B.R. PRIMARIA</v>
          </cell>
          <cell r="G879" t="str">
            <v>UGEL-A IEPM 54148 ARGAMA PARQUE</v>
          </cell>
          <cell r="H879" t="str">
            <v>827261219611</v>
          </cell>
        </row>
        <row r="880">
          <cell r="B880" t="str">
            <v>1190113211A6</v>
          </cell>
          <cell r="C880" t="str">
            <v>KA012098</v>
          </cell>
          <cell r="D880" t="str">
            <v>EDUCACION CHANKA</v>
          </cell>
          <cell r="E880" t="str">
            <v>UGEL ANDAHUAYLAS</v>
          </cell>
          <cell r="F880" t="str">
            <v>E.B.R. PRIMARIA</v>
          </cell>
          <cell r="G880" t="str">
            <v>UGEL-A IEPM 54148 ARGAMA PARQUE</v>
          </cell>
          <cell r="H880" t="str">
            <v>827261219613</v>
          </cell>
        </row>
        <row r="881">
          <cell r="B881" t="str">
            <v>1190113211A0</v>
          </cell>
          <cell r="C881" t="str">
            <v>KA012098</v>
          </cell>
          <cell r="D881" t="str">
            <v>EDUCACION CHANKA</v>
          </cell>
          <cell r="E881" t="str">
            <v>UGEL ANDAHUAYLAS</v>
          </cell>
          <cell r="F881" t="str">
            <v>E.B.R. PRIMARIA</v>
          </cell>
          <cell r="G881" t="str">
            <v>UGEL-A IEPM 54148 ARGAMA PARQUE</v>
          </cell>
          <cell r="H881" t="str">
            <v>827261219614</v>
          </cell>
        </row>
        <row r="882">
          <cell r="B882" t="str">
            <v>1190113211A2</v>
          </cell>
          <cell r="C882" t="str">
            <v>KA012098</v>
          </cell>
          <cell r="D882" t="str">
            <v>EDUCACION CHANKA</v>
          </cell>
          <cell r="E882" t="str">
            <v>UGEL ANDAHUAYLAS</v>
          </cell>
          <cell r="F882" t="str">
            <v>E.B.R. PRIMARIA</v>
          </cell>
          <cell r="G882" t="str">
            <v>UGEL-A IEPM 54148 ARGAMA PARQUE</v>
          </cell>
          <cell r="H882" t="str">
            <v>827261219615</v>
          </cell>
        </row>
        <row r="883">
          <cell r="B883" t="str">
            <v>1190113211A7</v>
          </cell>
          <cell r="C883" t="str">
            <v>KA012098</v>
          </cell>
          <cell r="D883" t="str">
            <v>EDUCACION CHANKA</v>
          </cell>
          <cell r="E883" t="str">
            <v>UGEL ANDAHUAYLAS</v>
          </cell>
          <cell r="F883" t="str">
            <v>E.B.R. PRIMARIA</v>
          </cell>
          <cell r="G883" t="str">
            <v>UGEL-A IEPM 54148 ARGAMA PARQUE</v>
          </cell>
          <cell r="H883" t="str">
            <v>827261219616</v>
          </cell>
        </row>
        <row r="884">
          <cell r="B884" t="str">
            <v>1190113211A8</v>
          </cell>
          <cell r="C884" t="str">
            <v>KA012098</v>
          </cell>
          <cell r="D884" t="str">
            <v>EDUCACION CHANKA</v>
          </cell>
          <cell r="E884" t="str">
            <v>UGEL ANDAHUAYLAS</v>
          </cell>
          <cell r="F884" t="str">
            <v>E.B.R. PRIMARIA</v>
          </cell>
          <cell r="G884" t="str">
            <v>UGEL-A IEPM 54148 ARGAMA PARQUE</v>
          </cell>
          <cell r="H884" t="str">
            <v>827261219617</v>
          </cell>
        </row>
        <row r="885">
          <cell r="B885" t="str">
            <v>1190113211A9</v>
          </cell>
          <cell r="C885" t="str">
            <v>KA012098</v>
          </cell>
          <cell r="D885" t="str">
            <v>EDUCACION CHANKA</v>
          </cell>
          <cell r="E885" t="str">
            <v>UGEL ANDAHUAYLAS</v>
          </cell>
          <cell r="F885" t="str">
            <v>E.B.R. PRIMARIA</v>
          </cell>
          <cell r="G885" t="str">
            <v>UGEL-A IEPM 54148 ARGAMA PARQUE</v>
          </cell>
          <cell r="H885" t="str">
            <v>827291219612</v>
          </cell>
        </row>
        <row r="886">
          <cell r="B886" t="str">
            <v>1190113211A5</v>
          </cell>
          <cell r="C886" t="str">
            <v>KA012098</v>
          </cell>
          <cell r="D886" t="str">
            <v>EDUCACION CHANKA</v>
          </cell>
          <cell r="E886" t="str">
            <v>UGEL ANDAHUAYLAS</v>
          </cell>
          <cell r="F886" t="str">
            <v>E.B.R. PRIMARIA</v>
          </cell>
          <cell r="G886" t="str">
            <v>UGEL-A IEPM 54148 ARGAMA PARQUE</v>
          </cell>
          <cell r="H886" t="str">
            <v>827261219610</v>
          </cell>
        </row>
        <row r="887">
          <cell r="B887" t="str">
            <v>1111213211A2</v>
          </cell>
          <cell r="C887" t="str">
            <v>KA012100</v>
          </cell>
          <cell r="D887" t="str">
            <v>EDUCACION CHANKA</v>
          </cell>
          <cell r="E887" t="str">
            <v>UGEL ANDAHUAYLAS</v>
          </cell>
          <cell r="F887" t="str">
            <v>E.B.R. PRIMARIA</v>
          </cell>
          <cell r="G887" t="str">
            <v>UGEL-A IEPM 54149  CHOCCECCEÑUA</v>
          </cell>
          <cell r="H887" t="str">
            <v>828281213616</v>
          </cell>
        </row>
        <row r="888">
          <cell r="B888" t="str">
            <v>1131213211A3</v>
          </cell>
          <cell r="C888" t="str">
            <v>KA012102</v>
          </cell>
          <cell r="D888" t="str">
            <v>EDUCACION CHANKA</v>
          </cell>
          <cell r="E888" t="str">
            <v>UGEL ANDAHUAYLAS</v>
          </cell>
          <cell r="F888" t="str">
            <v>E.B.R. PRIMARIA</v>
          </cell>
          <cell r="G888" t="str">
            <v>UGEL-A IEPM 54150 CHILLIHUA</v>
          </cell>
          <cell r="H888" t="str">
            <v>826211217614</v>
          </cell>
        </row>
        <row r="889">
          <cell r="B889" t="str">
            <v>1131213211A2</v>
          </cell>
          <cell r="C889" t="str">
            <v>KA012102</v>
          </cell>
          <cell r="D889" t="str">
            <v>EDUCACION CHANKA</v>
          </cell>
          <cell r="E889" t="str">
            <v>UGEL ANDAHUAYLAS</v>
          </cell>
          <cell r="F889" t="str">
            <v>E.B.R. PRIMARIA</v>
          </cell>
          <cell r="G889" t="str">
            <v>UGEL-A IEPM 54150 CHILLIHUA</v>
          </cell>
          <cell r="H889" t="str">
            <v>826211217618</v>
          </cell>
        </row>
        <row r="890">
          <cell r="B890" t="str">
            <v>1151213211A2</v>
          </cell>
          <cell r="C890" t="str">
            <v>KA012104</v>
          </cell>
          <cell r="D890" t="str">
            <v>EDUCACION CHANKA</v>
          </cell>
          <cell r="E890" t="str">
            <v>UGEL ANDAHUAYLAS</v>
          </cell>
          <cell r="F890" t="str">
            <v>E.B.R. PRIMARIA</v>
          </cell>
          <cell r="G890" t="str">
            <v>UGEL-A IEPM 54151 TOROHUICHCCANA</v>
          </cell>
          <cell r="H890" t="str">
            <v>826241214619</v>
          </cell>
        </row>
        <row r="891">
          <cell r="B891" t="str">
            <v>1171213211A3</v>
          </cell>
          <cell r="C891" t="str">
            <v>KA012106</v>
          </cell>
          <cell r="D891" t="str">
            <v>EDUCACION CHANKA</v>
          </cell>
          <cell r="E891" t="str">
            <v>UGEL ANDAHUAYLAS</v>
          </cell>
          <cell r="F891" t="str">
            <v>E.B.R. PRIMARIA</v>
          </cell>
          <cell r="G891" t="str">
            <v>UGEL-A IEPM 54152 ISCAYHUANCA</v>
          </cell>
          <cell r="H891" t="str">
            <v>829201214612</v>
          </cell>
        </row>
        <row r="892">
          <cell r="B892" t="str">
            <v>1171213211A2</v>
          </cell>
          <cell r="C892" t="str">
            <v>KA012106</v>
          </cell>
          <cell r="D892" t="str">
            <v>EDUCACION CHANKA</v>
          </cell>
          <cell r="E892" t="str">
            <v>UGEL ANDAHUAYLAS</v>
          </cell>
          <cell r="F892" t="str">
            <v>E.B.R. PRIMARIA</v>
          </cell>
          <cell r="G892" t="str">
            <v>UGEL-A IEPM 54152 ISCAYHUANCA</v>
          </cell>
          <cell r="H892" t="str">
            <v>829221214617</v>
          </cell>
        </row>
        <row r="893">
          <cell r="B893" t="str">
            <v>1191213211A2</v>
          </cell>
          <cell r="C893" t="str">
            <v>KA012108</v>
          </cell>
          <cell r="D893" t="str">
            <v>EDUCACION CHANKA</v>
          </cell>
          <cell r="E893" t="str">
            <v>UGEL ANDAHUAYLAS</v>
          </cell>
          <cell r="F893" t="str">
            <v>E.B.R. PRIMARIA</v>
          </cell>
          <cell r="G893" t="str">
            <v>UGEL-A IEPM 54153 LLANCAMA</v>
          </cell>
          <cell r="H893" t="str">
            <v>827201219610</v>
          </cell>
        </row>
        <row r="894">
          <cell r="B894" t="str">
            <v>1191213211A3</v>
          </cell>
          <cell r="C894" t="str">
            <v>KA012108</v>
          </cell>
          <cell r="D894" t="str">
            <v>EDUCACION CHANKA</v>
          </cell>
          <cell r="E894" t="str">
            <v>UGEL ANDAHUAYLAS</v>
          </cell>
          <cell r="F894" t="str">
            <v>E.B.R. PRIMARIA</v>
          </cell>
          <cell r="G894" t="str">
            <v>UGEL-A IEPM 54153 LLANCAMA</v>
          </cell>
          <cell r="H894" t="str">
            <v>827201219613</v>
          </cell>
        </row>
        <row r="895">
          <cell r="B895" t="str">
            <v>1191213211A4</v>
          </cell>
          <cell r="C895" t="str">
            <v>KA012108</v>
          </cell>
          <cell r="D895" t="str">
            <v>EDUCACION CHANKA</v>
          </cell>
          <cell r="E895" t="str">
            <v>UGEL ANDAHUAYLAS</v>
          </cell>
          <cell r="F895" t="str">
            <v>E.B.R. PRIMARIA</v>
          </cell>
          <cell r="G895" t="str">
            <v>UGEL-A IEPM 54153 LLANCAMA</v>
          </cell>
          <cell r="H895" t="str">
            <v>827201219616</v>
          </cell>
        </row>
        <row r="896">
          <cell r="B896" t="str">
            <v>1112213211A3</v>
          </cell>
          <cell r="C896" t="str">
            <v>KA012110</v>
          </cell>
          <cell r="D896" t="str">
            <v>EDUCACION CHANKA</v>
          </cell>
          <cell r="E896" t="str">
            <v>UGEL ANDAHUAYLAS</v>
          </cell>
          <cell r="F896" t="str">
            <v>E.B.R. PRIMARIA</v>
          </cell>
          <cell r="G896" t="str">
            <v>UGEL-A IEPM 54154 CCACHCCACHA</v>
          </cell>
          <cell r="H896" t="str">
            <v>828281214610</v>
          </cell>
        </row>
        <row r="897">
          <cell r="B897" t="str">
            <v>1112213211A2</v>
          </cell>
          <cell r="C897" t="str">
            <v>KA012110</v>
          </cell>
          <cell r="D897" t="str">
            <v>EDUCACION CHANKA</v>
          </cell>
          <cell r="E897" t="str">
            <v>UGEL ANDAHUAYLAS</v>
          </cell>
          <cell r="F897" t="str">
            <v>E.B.R. PRIMARIA</v>
          </cell>
          <cell r="G897" t="str">
            <v>UGEL-A IEPM 54154 CCACHCCACHA</v>
          </cell>
          <cell r="H897" t="str">
            <v>828281214619</v>
          </cell>
        </row>
        <row r="898">
          <cell r="B898" t="str">
            <v>1132213211A2</v>
          </cell>
          <cell r="C898" t="str">
            <v>KA012112</v>
          </cell>
          <cell r="D898" t="str">
            <v>EDUCACION CHANKA</v>
          </cell>
          <cell r="E898" t="str">
            <v>UGEL ANDAHUAYLAS</v>
          </cell>
          <cell r="F898" t="str">
            <v>E.B.R. PRIMARIA</v>
          </cell>
          <cell r="G898" t="str">
            <v>UGEL-A IEPM 54155 HUIRACOCHAN</v>
          </cell>
          <cell r="H898" t="str">
            <v>826261217617</v>
          </cell>
        </row>
        <row r="899">
          <cell r="B899" t="str">
            <v>1152213211A3</v>
          </cell>
          <cell r="C899" t="str">
            <v>KA012114</v>
          </cell>
          <cell r="D899" t="str">
            <v>EDUCACION CHANKA</v>
          </cell>
          <cell r="E899" t="str">
            <v>UGEL ANDAHUAYLAS</v>
          </cell>
          <cell r="F899" t="str">
            <v>E.B.R. PRIMARIA</v>
          </cell>
          <cell r="G899" t="str">
            <v>UGEL-A IEPM 54161 LLIUPAPUQUIO</v>
          </cell>
          <cell r="H899" t="str">
            <v>826271214616</v>
          </cell>
        </row>
        <row r="900">
          <cell r="B900" t="e">
            <v>#N/A</v>
          </cell>
          <cell r="C900" t="str">
            <v>KA012114</v>
          </cell>
          <cell r="D900" t="str">
            <v>EDUCACION CHANKA</v>
          </cell>
          <cell r="E900" t="str">
            <v>UGEL ANDAHUAYLAS</v>
          </cell>
          <cell r="F900" t="str">
            <v>E.B.R. PRIMARIA</v>
          </cell>
          <cell r="G900" t="str">
            <v>UGEL-A IEPM 54161 LLIUPAPUQUIO</v>
          </cell>
          <cell r="H900" t="str">
            <v>03V0002N0893</v>
          </cell>
        </row>
        <row r="901">
          <cell r="B901" t="str">
            <v>1152213221A5</v>
          </cell>
          <cell r="C901" t="str">
            <v>KA012114</v>
          </cell>
          <cell r="D901" t="str">
            <v>EDUCACION CHANKA</v>
          </cell>
          <cell r="E901" t="str">
            <v>UGEL ANDAHUAYLAS</v>
          </cell>
          <cell r="F901" t="str">
            <v>E.B.R. PRIMARIA</v>
          </cell>
          <cell r="G901" t="str">
            <v>UGEL-A IEPM 54161 LLIUPAPUQUIO</v>
          </cell>
          <cell r="H901" t="str">
            <v>826201214612</v>
          </cell>
        </row>
        <row r="902">
          <cell r="B902" t="str">
            <v>1152213221A8</v>
          </cell>
          <cell r="C902" t="str">
            <v>KA012114</v>
          </cell>
          <cell r="D902" t="str">
            <v>EDUCACION CHANKA</v>
          </cell>
          <cell r="E902" t="str">
            <v>UGEL ANDAHUAYLAS</v>
          </cell>
          <cell r="F902" t="str">
            <v>E.B.R. PRIMARIA</v>
          </cell>
          <cell r="G902" t="str">
            <v>UGEL-A IEPM 54161 LLIUPAPUQUIO</v>
          </cell>
          <cell r="H902" t="str">
            <v>826201214615</v>
          </cell>
        </row>
        <row r="903">
          <cell r="B903" t="str">
            <v>1152213221A6</v>
          </cell>
          <cell r="C903" t="str">
            <v>KA012114</v>
          </cell>
          <cell r="D903" t="str">
            <v>EDUCACION CHANKA</v>
          </cell>
          <cell r="E903" t="str">
            <v>UGEL ANDAHUAYLAS</v>
          </cell>
          <cell r="F903" t="str">
            <v>E.B.R. PRIMARIA</v>
          </cell>
          <cell r="G903" t="str">
            <v>UGEL-A IEPM 54161 LLIUPAPUQUIO</v>
          </cell>
          <cell r="H903" t="str">
            <v>826201214618</v>
          </cell>
        </row>
        <row r="904">
          <cell r="B904" t="str">
            <v>1152213231A1</v>
          </cell>
          <cell r="C904" t="str">
            <v>KA012114</v>
          </cell>
          <cell r="D904" t="str">
            <v>EDUCACION CHANKA</v>
          </cell>
          <cell r="E904" t="str">
            <v>UGEL ANDAHUAYLAS</v>
          </cell>
          <cell r="F904" t="str">
            <v>E.B.R. PRIMARIA</v>
          </cell>
          <cell r="G904" t="str">
            <v>UGEL-A IEPM 54161 LLIUPAPUQUIO</v>
          </cell>
          <cell r="H904" t="str">
            <v>826201214619</v>
          </cell>
        </row>
        <row r="905">
          <cell r="B905" t="str">
            <v>1152213221A1</v>
          </cell>
          <cell r="C905" t="str">
            <v>KA012114</v>
          </cell>
          <cell r="D905" t="str">
            <v>EDUCACION CHANKA</v>
          </cell>
          <cell r="E905" t="str">
            <v>UGEL ANDAHUAYLAS</v>
          </cell>
          <cell r="F905" t="str">
            <v>E.B.R. PRIMARIA</v>
          </cell>
          <cell r="G905" t="str">
            <v>UGEL-A IEPM 54161 LLIUPAPUQUIO</v>
          </cell>
          <cell r="H905" t="str">
            <v>826221214610</v>
          </cell>
        </row>
        <row r="906">
          <cell r="B906" t="str">
            <v>1152213211A9</v>
          </cell>
          <cell r="C906" t="str">
            <v>KA012114</v>
          </cell>
          <cell r="D906" t="str">
            <v>EDUCACION CHANKA</v>
          </cell>
          <cell r="E906" t="str">
            <v>UGEL ANDAHUAYLAS</v>
          </cell>
          <cell r="F906" t="str">
            <v>E.B.R. PRIMARIA</v>
          </cell>
          <cell r="G906" t="str">
            <v>UGEL-A IEPM 54161 LLIUPAPUQUIO</v>
          </cell>
          <cell r="H906" t="str">
            <v>826221214611</v>
          </cell>
        </row>
        <row r="907">
          <cell r="B907" t="str">
            <v>1152213211A5</v>
          </cell>
          <cell r="C907" t="str">
            <v>KA012114</v>
          </cell>
          <cell r="D907" t="str">
            <v>EDUCACION CHANKA</v>
          </cell>
          <cell r="E907" t="str">
            <v>UGEL ANDAHUAYLAS</v>
          </cell>
          <cell r="F907" t="str">
            <v>E.B.R. PRIMARIA</v>
          </cell>
          <cell r="G907" t="str">
            <v>UGEL-A IEPM 54161 LLIUPAPUQUIO</v>
          </cell>
          <cell r="H907" t="str">
            <v>826221214612</v>
          </cell>
        </row>
        <row r="908">
          <cell r="B908" t="str">
            <v>1152213221A2</v>
          </cell>
          <cell r="C908" t="str">
            <v>KA012114</v>
          </cell>
          <cell r="D908" t="str">
            <v>EDUCACION CHANKA</v>
          </cell>
          <cell r="E908" t="str">
            <v>UGEL ANDAHUAYLAS</v>
          </cell>
          <cell r="F908" t="str">
            <v>E.B.R. PRIMARIA</v>
          </cell>
          <cell r="G908" t="str">
            <v>UGEL-A IEPM 54161 LLIUPAPUQUIO</v>
          </cell>
          <cell r="H908" t="str">
            <v>826221214613</v>
          </cell>
        </row>
        <row r="909">
          <cell r="B909" t="str">
            <v>1152213211A7</v>
          </cell>
          <cell r="C909" t="str">
            <v>KA012114</v>
          </cell>
          <cell r="D909" t="str">
            <v>EDUCACION CHANKA</v>
          </cell>
          <cell r="E909" t="str">
            <v>UGEL ANDAHUAYLAS</v>
          </cell>
          <cell r="F909" t="str">
            <v>E.B.R. PRIMARIA</v>
          </cell>
          <cell r="G909" t="str">
            <v>UGEL-A IEPM 54161 LLIUPAPUQUIO</v>
          </cell>
          <cell r="H909" t="str">
            <v>826221214614</v>
          </cell>
        </row>
        <row r="910">
          <cell r="B910" t="str">
            <v>1152213211A8</v>
          </cell>
          <cell r="C910" t="str">
            <v>KA012114</v>
          </cell>
          <cell r="D910" t="str">
            <v>EDUCACION CHANKA</v>
          </cell>
          <cell r="E910" t="str">
            <v>UGEL ANDAHUAYLAS</v>
          </cell>
          <cell r="F910" t="str">
            <v>E.B.R. PRIMARIA</v>
          </cell>
          <cell r="G910" t="str">
            <v>UGEL-A IEPM 54161 LLIUPAPUQUIO</v>
          </cell>
          <cell r="H910" t="str">
            <v>826221214615</v>
          </cell>
        </row>
        <row r="911">
          <cell r="B911" t="str">
            <v>1152213221A3</v>
          </cell>
          <cell r="C911" t="str">
            <v>KA012114</v>
          </cell>
          <cell r="D911" t="str">
            <v>EDUCACION CHANKA</v>
          </cell>
          <cell r="E911" t="str">
            <v>UGEL ANDAHUAYLAS</v>
          </cell>
          <cell r="F911" t="str">
            <v>E.B.R. PRIMARIA</v>
          </cell>
          <cell r="G911" t="str">
            <v>UGEL-A IEPM 54161 LLIUPAPUQUIO</v>
          </cell>
          <cell r="H911" t="str">
            <v>826221214616</v>
          </cell>
        </row>
        <row r="912">
          <cell r="B912" t="str">
            <v>1152213221A4</v>
          </cell>
          <cell r="C912" t="str">
            <v>KA012114</v>
          </cell>
          <cell r="D912" t="str">
            <v>EDUCACION CHANKA</v>
          </cell>
          <cell r="E912" t="str">
            <v>UGEL ANDAHUAYLAS</v>
          </cell>
          <cell r="F912" t="str">
            <v>E.B.R. PRIMARIA</v>
          </cell>
          <cell r="G912" t="str">
            <v>UGEL-A IEPM 54161 LLIUPAPUQUIO</v>
          </cell>
          <cell r="H912" t="str">
            <v>826221214617</v>
          </cell>
        </row>
        <row r="913">
          <cell r="B913" t="str">
            <v>1152213211A6</v>
          </cell>
          <cell r="C913" t="str">
            <v>KA012114</v>
          </cell>
          <cell r="D913" t="str">
            <v>EDUCACION CHANKA</v>
          </cell>
          <cell r="E913" t="str">
            <v>UGEL ANDAHUAYLAS</v>
          </cell>
          <cell r="F913" t="str">
            <v>E.B.R. PRIMARIA</v>
          </cell>
          <cell r="G913" t="str">
            <v>UGEL-A IEPM 54161 LLIUPAPUQUIO</v>
          </cell>
          <cell r="H913" t="str">
            <v>826221214618</v>
          </cell>
        </row>
        <row r="914">
          <cell r="B914" t="str">
            <v>1152213221A0</v>
          </cell>
          <cell r="C914" t="str">
            <v>KA012114</v>
          </cell>
          <cell r="D914" t="str">
            <v>EDUCACION CHANKA</v>
          </cell>
          <cell r="E914" t="str">
            <v>UGEL ANDAHUAYLAS</v>
          </cell>
          <cell r="F914" t="str">
            <v>E.B.R. PRIMARIA</v>
          </cell>
          <cell r="G914" t="str">
            <v>UGEL-A IEPM 54161 LLIUPAPUQUIO</v>
          </cell>
          <cell r="H914" t="str">
            <v>826221214619</v>
          </cell>
        </row>
        <row r="915">
          <cell r="B915" t="str">
            <v>1152213211A0</v>
          </cell>
          <cell r="C915" t="str">
            <v>KA012114</v>
          </cell>
          <cell r="D915" t="str">
            <v>EDUCACION CHANKA</v>
          </cell>
          <cell r="E915" t="str">
            <v>UGEL ANDAHUAYLAS</v>
          </cell>
          <cell r="F915" t="str">
            <v>E.B.R. PRIMARIA</v>
          </cell>
          <cell r="G915" t="str">
            <v>UGEL-A IEPM 54161 LLIUPAPUQUIO</v>
          </cell>
          <cell r="H915" t="str">
            <v>826271214610</v>
          </cell>
        </row>
        <row r="916">
          <cell r="B916" t="str">
            <v>1152213211A2</v>
          </cell>
          <cell r="C916" t="str">
            <v>KA012114</v>
          </cell>
          <cell r="D916" t="str">
            <v>EDUCACION CHANKA</v>
          </cell>
          <cell r="E916" t="str">
            <v>UGEL ANDAHUAYLAS</v>
          </cell>
          <cell r="F916" t="str">
            <v>E.B.R. PRIMARIA</v>
          </cell>
          <cell r="G916" t="str">
            <v>UGEL-A IEPM 54161 LLIUPAPUQUIO</v>
          </cell>
          <cell r="H916" t="str">
            <v>826271214613</v>
          </cell>
        </row>
        <row r="917">
          <cell r="B917" t="str">
            <v>1152213211A2</v>
          </cell>
          <cell r="C917" t="str">
            <v>KA012114</v>
          </cell>
          <cell r="D917" t="str">
            <v>EDUCACION CHANKA</v>
          </cell>
          <cell r="E917" t="str">
            <v>UGEL ANDAHUAYLAS</v>
          </cell>
          <cell r="F917" t="str">
            <v>E.B.R. PRIMARIA</v>
          </cell>
          <cell r="G917" t="str">
            <v>UGEL-A IEPM 54161 LLIUPAPUQUIO</v>
          </cell>
          <cell r="H917" t="str">
            <v>826271214613</v>
          </cell>
        </row>
        <row r="918">
          <cell r="B918" t="str">
            <v>1152213211A4</v>
          </cell>
          <cell r="C918" t="str">
            <v>KA012114</v>
          </cell>
          <cell r="D918" t="str">
            <v>EDUCACION CHANKA</v>
          </cell>
          <cell r="E918" t="str">
            <v>UGEL ANDAHUAYLAS</v>
          </cell>
          <cell r="F918" t="str">
            <v>E.B.R. PRIMARIA</v>
          </cell>
          <cell r="G918" t="str">
            <v>UGEL-A IEPM 54161 LLIUPAPUQUIO</v>
          </cell>
          <cell r="H918" t="str">
            <v>826271214617</v>
          </cell>
        </row>
        <row r="919">
          <cell r="B919" t="e">
            <v>#N/A</v>
          </cell>
          <cell r="C919" t="str">
            <v>KA012114</v>
          </cell>
          <cell r="D919" t="str">
            <v>EDUCACION CHANKA</v>
          </cell>
          <cell r="E919" t="str">
            <v>UGEL ANDAHUAYLAS</v>
          </cell>
          <cell r="F919" t="str">
            <v>E.B.R. PRIMARIA</v>
          </cell>
          <cell r="G919" t="str">
            <v>UGEL-A IEPM 54161 LLIUPAPUQUIO</v>
          </cell>
          <cell r="H919" t="str">
            <v>03V0002N0976</v>
          </cell>
        </row>
        <row r="920">
          <cell r="B920" t="e">
            <v>#N/A</v>
          </cell>
          <cell r="C920" t="str">
            <v>KA012114</v>
          </cell>
          <cell r="D920" t="str">
            <v>EDUCACION CHANKA</v>
          </cell>
          <cell r="E920" t="str">
            <v>UGEL ANDAHUAYLAS</v>
          </cell>
          <cell r="F920" t="str">
            <v>E.B.R. PRIMARIA</v>
          </cell>
          <cell r="G920" t="str">
            <v>UGEL-A IEPM 54161 LLIUPAPUQUIO</v>
          </cell>
          <cell r="H920" t="str">
            <v>03V0002N1003</v>
          </cell>
        </row>
        <row r="921">
          <cell r="B921" t="str">
            <v>1152213221A7</v>
          </cell>
          <cell r="C921" t="str">
            <v>KA012114</v>
          </cell>
          <cell r="D921" t="str">
            <v>EDUCACION CHANKA</v>
          </cell>
          <cell r="E921" t="str">
            <v>UGEL ANDAHUAYLAS</v>
          </cell>
          <cell r="F921" t="str">
            <v>E.B.R. PRIMARIA</v>
          </cell>
          <cell r="G921" t="str">
            <v>UGEL-A IEPM 54161 LLIUPAPUQUIO</v>
          </cell>
          <cell r="H921" t="str">
            <v>826201214614</v>
          </cell>
        </row>
        <row r="922">
          <cell r="B922" t="str">
            <v>1172213211A7</v>
          </cell>
          <cell r="C922" t="str">
            <v>KA012116</v>
          </cell>
          <cell r="D922" t="str">
            <v>EDUCACION CHANKA</v>
          </cell>
          <cell r="E922" t="str">
            <v>UGEL ANDAHUAYLAS</v>
          </cell>
          <cell r="F922" t="str">
            <v>E.B.R. PRIMARIA</v>
          </cell>
          <cell r="G922" t="str">
            <v>UGEL-A IEPM 54162 POLTOCCSA</v>
          </cell>
          <cell r="H922" t="str">
            <v>829231214610</v>
          </cell>
        </row>
        <row r="923">
          <cell r="B923" t="str">
            <v>1172213211A5</v>
          </cell>
          <cell r="C923" t="str">
            <v>KA012116</v>
          </cell>
          <cell r="D923" t="str">
            <v>EDUCACION CHANKA</v>
          </cell>
          <cell r="E923" t="str">
            <v>UGEL ANDAHUAYLAS</v>
          </cell>
          <cell r="F923" t="str">
            <v>E.B.R. PRIMARIA</v>
          </cell>
          <cell r="G923" t="str">
            <v>UGEL-A IEPM 54162 POLTOCCSA</v>
          </cell>
          <cell r="H923" t="str">
            <v>829231214611</v>
          </cell>
        </row>
        <row r="924">
          <cell r="B924" t="str">
            <v>1172213211A3</v>
          </cell>
          <cell r="C924" t="str">
            <v>KA012116</v>
          </cell>
          <cell r="D924" t="str">
            <v>EDUCACION CHANKA</v>
          </cell>
          <cell r="E924" t="str">
            <v>UGEL ANDAHUAYLAS</v>
          </cell>
          <cell r="F924" t="str">
            <v>E.B.R. PRIMARIA</v>
          </cell>
          <cell r="G924" t="str">
            <v>UGEL-A IEPM 54162 POLTOCCSA</v>
          </cell>
          <cell r="H924" t="str">
            <v>829231214614</v>
          </cell>
        </row>
        <row r="925">
          <cell r="B925" t="str">
            <v>1172213211A2</v>
          </cell>
          <cell r="C925" t="str">
            <v>KA012116</v>
          </cell>
          <cell r="D925" t="str">
            <v>EDUCACION CHANKA</v>
          </cell>
          <cell r="E925" t="str">
            <v>UGEL ANDAHUAYLAS</v>
          </cell>
          <cell r="F925" t="str">
            <v>E.B.R. PRIMARIA</v>
          </cell>
          <cell r="G925" t="str">
            <v>UGEL-A IEPM 54162 POLTOCCSA</v>
          </cell>
          <cell r="H925" t="str">
            <v>829231214618</v>
          </cell>
        </row>
        <row r="926">
          <cell r="B926" t="str">
            <v>1172213211A6</v>
          </cell>
          <cell r="C926" t="str">
            <v>KA012116</v>
          </cell>
          <cell r="D926" t="str">
            <v>EDUCACION CHANKA</v>
          </cell>
          <cell r="E926" t="str">
            <v>UGEL ANDAHUAYLAS</v>
          </cell>
          <cell r="F926" t="str">
            <v>E.B.R. PRIMARIA</v>
          </cell>
          <cell r="G926" t="str">
            <v>UGEL-A IEPM 54162 POLTOCCSA</v>
          </cell>
          <cell r="H926" t="str">
            <v>829231214619</v>
          </cell>
        </row>
        <row r="927">
          <cell r="B927" t="str">
            <v>1192213211A4</v>
          </cell>
          <cell r="C927" t="str">
            <v>KA012118</v>
          </cell>
          <cell r="D927" t="str">
            <v>EDUCACION CHANKA</v>
          </cell>
          <cell r="E927" t="str">
            <v>UGEL ANDAHUAYLAS</v>
          </cell>
          <cell r="F927" t="str">
            <v>E.B.R. PRIMARIA</v>
          </cell>
          <cell r="G927" t="str">
            <v>UGEL-A IEPM 54163 CUPISA</v>
          </cell>
          <cell r="H927" t="str">
            <v>827211216611</v>
          </cell>
        </row>
        <row r="928">
          <cell r="B928" t="str">
            <v>1192213211A3</v>
          </cell>
          <cell r="C928" t="str">
            <v>KA012118</v>
          </cell>
          <cell r="D928" t="str">
            <v>EDUCACION CHANKA</v>
          </cell>
          <cell r="E928" t="str">
            <v>UGEL ANDAHUAYLAS</v>
          </cell>
          <cell r="F928" t="str">
            <v>E.B.R. PRIMARIA</v>
          </cell>
          <cell r="G928" t="str">
            <v>UGEL-A IEPM 54163 CUPISA</v>
          </cell>
          <cell r="H928" t="str">
            <v>827211216615</v>
          </cell>
        </row>
        <row r="929">
          <cell r="B929" t="str">
            <v>1192213211A5</v>
          </cell>
          <cell r="C929" t="str">
            <v>KA012118</v>
          </cell>
          <cell r="D929" t="str">
            <v>EDUCACION CHANKA</v>
          </cell>
          <cell r="E929" t="str">
            <v>UGEL ANDAHUAYLAS</v>
          </cell>
          <cell r="F929" t="str">
            <v>E.B.R. PRIMARIA</v>
          </cell>
          <cell r="G929" t="str">
            <v>UGEL-A IEPM 54163 CUPISA</v>
          </cell>
          <cell r="H929" t="str">
            <v>827211216619</v>
          </cell>
        </row>
        <row r="930">
          <cell r="B930" t="str">
            <v>1113213211A2</v>
          </cell>
          <cell r="C930" t="str">
            <v>KA012120</v>
          </cell>
          <cell r="D930" t="str">
            <v>EDUCACION CHANKA</v>
          </cell>
          <cell r="E930" t="str">
            <v>UGEL ANDAHUAYLAS</v>
          </cell>
          <cell r="F930" t="str">
            <v>E.B.R. PRIMARIA</v>
          </cell>
          <cell r="G930" t="str">
            <v>UGEL-A IEPM 54164 ANCATIRA</v>
          </cell>
          <cell r="H930" t="str">
            <v>826211215619</v>
          </cell>
        </row>
        <row r="931">
          <cell r="B931" t="str">
            <v>1113213211A3</v>
          </cell>
          <cell r="C931" t="str">
            <v>KA012120</v>
          </cell>
          <cell r="D931" t="str">
            <v>EDUCACION CHANKA</v>
          </cell>
          <cell r="E931" t="str">
            <v>UGEL ANDAHUAYLAS</v>
          </cell>
          <cell r="F931" t="str">
            <v>E.B.R. PRIMARIA</v>
          </cell>
          <cell r="G931" t="str">
            <v>UGEL-A IEPM 54164 ANCATIRA</v>
          </cell>
          <cell r="H931" t="str">
            <v>826211215610</v>
          </cell>
        </row>
        <row r="932">
          <cell r="B932" t="str">
            <v>1113213211A4</v>
          </cell>
          <cell r="C932" t="str">
            <v>KA012120</v>
          </cell>
          <cell r="D932" t="str">
            <v>EDUCACION CHANKA</v>
          </cell>
          <cell r="E932" t="str">
            <v>UGEL ANDAHUAYLAS</v>
          </cell>
          <cell r="F932" t="str">
            <v>E.B.R. PRIMARIA</v>
          </cell>
          <cell r="G932" t="str">
            <v>UGEL-A IEPM 54164 ANCATIRA</v>
          </cell>
          <cell r="H932" t="str">
            <v>826211215613</v>
          </cell>
        </row>
        <row r="933">
          <cell r="B933" t="str">
            <v>1113213211A5</v>
          </cell>
          <cell r="C933" t="str">
            <v>KA012120</v>
          </cell>
          <cell r="D933" t="str">
            <v>EDUCACION CHANKA</v>
          </cell>
          <cell r="E933" t="str">
            <v>UGEL ANDAHUAYLAS</v>
          </cell>
          <cell r="F933" t="str">
            <v>E.B.R. PRIMARIA</v>
          </cell>
          <cell r="G933" t="str">
            <v>UGEL-A IEPM 54164 ANCATIRA</v>
          </cell>
          <cell r="H933" t="str">
            <v>826211215616</v>
          </cell>
        </row>
        <row r="934">
          <cell r="B934" t="str">
            <v>1113213211A6</v>
          </cell>
          <cell r="C934" t="str">
            <v>KA012120</v>
          </cell>
          <cell r="D934" t="str">
            <v>EDUCACION CHANKA</v>
          </cell>
          <cell r="E934" t="str">
            <v>UGEL ANDAHUAYLAS</v>
          </cell>
          <cell r="F934" t="str">
            <v>E.B.R. PRIMARIA</v>
          </cell>
          <cell r="G934" t="str">
            <v>UGEL-A IEPM 54164 ANCATIRA</v>
          </cell>
          <cell r="H934" t="str">
            <v>826211215617</v>
          </cell>
        </row>
        <row r="935">
          <cell r="B935" t="str">
            <v>1113213221A2</v>
          </cell>
          <cell r="C935" t="str">
            <v>KA012120</v>
          </cell>
          <cell r="D935" t="str">
            <v>EDUCACION CHANKA</v>
          </cell>
          <cell r="E935" t="str">
            <v>UGEL ANDAHUAYLAS</v>
          </cell>
          <cell r="F935" t="str">
            <v>E.B.R. PRIMARIA</v>
          </cell>
          <cell r="G935" t="str">
            <v>UGEL-A IEPM 54164 ANCATIRA</v>
          </cell>
          <cell r="H935" t="str">
            <v>826241215611</v>
          </cell>
        </row>
        <row r="936">
          <cell r="B936" t="str">
            <v>1113213211A7</v>
          </cell>
          <cell r="C936" t="str">
            <v>KA012120</v>
          </cell>
          <cell r="D936" t="str">
            <v>EDUCACION CHANKA</v>
          </cell>
          <cell r="E936" t="str">
            <v>UGEL ANDAHUAYLAS</v>
          </cell>
          <cell r="F936" t="str">
            <v>E.B.R. PRIMARIA</v>
          </cell>
          <cell r="G936" t="str">
            <v>UGEL-A IEPM 54164 ANCATIRA</v>
          </cell>
          <cell r="H936" t="str">
            <v>826241215612</v>
          </cell>
        </row>
        <row r="937">
          <cell r="B937" t="str">
            <v>1113213221A5</v>
          </cell>
          <cell r="C937" t="str">
            <v>KA012120</v>
          </cell>
          <cell r="D937" t="str">
            <v>EDUCACION CHANKA</v>
          </cell>
          <cell r="E937" t="str">
            <v>UGEL ANDAHUAYLAS</v>
          </cell>
          <cell r="F937" t="str">
            <v>E.B.R. PRIMARIA</v>
          </cell>
          <cell r="G937" t="str">
            <v>UGEL-A IEPM 54164 ANCATIRA</v>
          </cell>
          <cell r="H937" t="str">
            <v>826241215613</v>
          </cell>
        </row>
        <row r="938">
          <cell r="B938" t="str">
            <v>1113213211A9</v>
          </cell>
          <cell r="C938" t="str">
            <v>KA012120</v>
          </cell>
          <cell r="D938" t="str">
            <v>EDUCACION CHANKA</v>
          </cell>
          <cell r="E938" t="str">
            <v>UGEL ANDAHUAYLAS</v>
          </cell>
          <cell r="F938" t="str">
            <v>E.B.R. PRIMARIA</v>
          </cell>
          <cell r="G938" t="str">
            <v>UGEL-A IEPM 54164 ANCATIRA</v>
          </cell>
          <cell r="H938" t="str">
            <v>826241215614</v>
          </cell>
        </row>
        <row r="939">
          <cell r="B939" t="str">
            <v>1113213221A1</v>
          </cell>
          <cell r="C939" t="str">
            <v>KA012120</v>
          </cell>
          <cell r="D939" t="str">
            <v>EDUCACION CHANKA</v>
          </cell>
          <cell r="E939" t="str">
            <v>UGEL ANDAHUAYLAS</v>
          </cell>
          <cell r="F939" t="str">
            <v>E.B.R. PRIMARIA</v>
          </cell>
          <cell r="G939" t="str">
            <v>UGEL-A IEPM 54164 ANCATIRA</v>
          </cell>
          <cell r="H939" t="str">
            <v>826241215615</v>
          </cell>
        </row>
        <row r="940">
          <cell r="B940" t="str">
            <v>1113213221A6</v>
          </cell>
          <cell r="C940" t="str">
            <v>KA012120</v>
          </cell>
          <cell r="D940" t="str">
            <v>EDUCACION CHANKA</v>
          </cell>
          <cell r="E940" t="str">
            <v>UGEL ANDAHUAYLAS</v>
          </cell>
          <cell r="F940" t="str">
            <v>E.B.R. PRIMARIA</v>
          </cell>
          <cell r="G940" t="str">
            <v>UGEL-A IEPM 54164 ANCATIRA</v>
          </cell>
          <cell r="H940" t="str">
            <v>826241215616</v>
          </cell>
        </row>
        <row r="941">
          <cell r="B941" t="str">
            <v>1113213221A7</v>
          </cell>
          <cell r="C941" t="str">
            <v>KA012120</v>
          </cell>
          <cell r="D941" t="str">
            <v>EDUCACION CHANKA</v>
          </cell>
          <cell r="E941" t="str">
            <v>UGEL ANDAHUAYLAS</v>
          </cell>
          <cell r="F941" t="str">
            <v>E.B.R. PRIMARIA</v>
          </cell>
          <cell r="G941" t="str">
            <v>UGEL-A IEPM 54164 ANCATIRA</v>
          </cell>
          <cell r="H941" t="str">
            <v>826241215617</v>
          </cell>
        </row>
        <row r="942">
          <cell r="B942" t="str">
            <v>1113213211A8</v>
          </cell>
          <cell r="C942" t="str">
            <v>KA012120</v>
          </cell>
          <cell r="D942" t="str">
            <v>EDUCACION CHANKA</v>
          </cell>
          <cell r="E942" t="str">
            <v>UGEL ANDAHUAYLAS</v>
          </cell>
          <cell r="F942" t="str">
            <v>E.B.R. PRIMARIA</v>
          </cell>
          <cell r="G942" t="str">
            <v>UGEL-A IEPM 54164 ANCATIRA</v>
          </cell>
          <cell r="H942" t="str">
            <v>826241215618</v>
          </cell>
        </row>
        <row r="943">
          <cell r="B943" t="str">
            <v>1113213221A3</v>
          </cell>
          <cell r="C943" t="str">
            <v>KA012120</v>
          </cell>
          <cell r="D943" t="str">
            <v>EDUCACION CHANKA</v>
          </cell>
          <cell r="E943" t="str">
            <v>UGEL ANDAHUAYLAS</v>
          </cell>
          <cell r="F943" t="str">
            <v>E.B.R. PRIMARIA</v>
          </cell>
          <cell r="G943" t="str">
            <v>UGEL-A IEPM 54164 ANCATIRA</v>
          </cell>
          <cell r="H943" t="str">
            <v>826241215619</v>
          </cell>
        </row>
        <row r="944">
          <cell r="B944" t="str">
            <v>1113213221A8</v>
          </cell>
          <cell r="C944" t="str">
            <v>KA012120</v>
          </cell>
          <cell r="D944" t="str">
            <v>EDUCACION CHANKA</v>
          </cell>
          <cell r="E944" t="str">
            <v>UGEL ANDAHUAYLAS</v>
          </cell>
          <cell r="F944" t="str">
            <v>E.B.R. PRIMARIA</v>
          </cell>
          <cell r="G944" t="str">
            <v>UGEL-A IEPM 54164 ANCATIRA</v>
          </cell>
          <cell r="H944" t="str">
            <v>826281215612</v>
          </cell>
        </row>
        <row r="945">
          <cell r="B945" t="e">
            <v>#N/A</v>
          </cell>
          <cell r="C945" t="str">
            <v>KA012120</v>
          </cell>
          <cell r="D945" t="str">
            <v>EDUCACION CHANKA</v>
          </cell>
          <cell r="E945" t="str">
            <v>UGEL ANDAHUAYLAS</v>
          </cell>
          <cell r="F945" t="str">
            <v>E.B.R. PRIMARIA</v>
          </cell>
          <cell r="G945" t="str">
            <v>UGEL-A IEPM 54164 ANCATIRA</v>
          </cell>
          <cell r="H945" t="str">
            <v>03V0002N0977</v>
          </cell>
        </row>
        <row r="946">
          <cell r="B946" t="e">
            <v>#N/A</v>
          </cell>
          <cell r="C946" t="str">
            <v>KA012120</v>
          </cell>
          <cell r="D946" t="str">
            <v>EDUCACION CHANKA</v>
          </cell>
          <cell r="E946" t="str">
            <v>UGEL ANDAHUAYLAS</v>
          </cell>
          <cell r="F946" t="str">
            <v>E.B.R. PRIMARIA</v>
          </cell>
          <cell r="G946" t="str">
            <v>UGEL-A IEPM 54164 ANCATIRA</v>
          </cell>
          <cell r="H946" t="str">
            <v>03V0002N1004</v>
          </cell>
        </row>
        <row r="947">
          <cell r="B947" t="str">
            <v>1113213221A4</v>
          </cell>
          <cell r="C947" t="str">
            <v>KA012120</v>
          </cell>
          <cell r="D947" t="str">
            <v>EDUCACION CHANKA</v>
          </cell>
          <cell r="E947" t="str">
            <v>UGEL ANDAHUAYLAS</v>
          </cell>
          <cell r="F947" t="str">
            <v>E.B.R. PRIMARIA</v>
          </cell>
          <cell r="G947" t="str">
            <v>UGEL-A IEPM 54164 ANCATIRA</v>
          </cell>
          <cell r="H947" t="str">
            <v>826241215610</v>
          </cell>
        </row>
        <row r="948">
          <cell r="B948" t="str">
            <v>1133213211A8</v>
          </cell>
          <cell r="C948" t="str">
            <v>KA012122</v>
          </cell>
          <cell r="D948" t="str">
            <v>EDUCACION CHANKA</v>
          </cell>
          <cell r="E948" t="str">
            <v>UGEL ANDAHUAYLAS</v>
          </cell>
          <cell r="F948" t="str">
            <v>E.B.R. PRIMARIA</v>
          </cell>
          <cell r="G948" t="str">
            <v>UGEL-A IEPM 54165 CHAMPACCOCHA</v>
          </cell>
          <cell r="H948" t="str">
            <v>826221217616</v>
          </cell>
        </row>
        <row r="949">
          <cell r="B949" t="str">
            <v>1133213221A6</v>
          </cell>
          <cell r="C949" t="str">
            <v>KA012122</v>
          </cell>
          <cell r="D949" t="str">
            <v>EDUCACION CHANKA</v>
          </cell>
          <cell r="E949" t="str">
            <v>UGEL ANDAHUAYLAS</v>
          </cell>
          <cell r="F949" t="str">
            <v>E.B.R. PRIMARIA</v>
          </cell>
          <cell r="G949" t="str">
            <v>UGEL-A IEPM 54165 CHAMPACCOCHA</v>
          </cell>
          <cell r="H949" t="str">
            <v>826201217610</v>
          </cell>
        </row>
        <row r="950">
          <cell r="B950" t="str">
            <v>1133213221A4</v>
          </cell>
          <cell r="C950" t="str">
            <v>KA012122</v>
          </cell>
          <cell r="D950" t="str">
            <v>EDUCACION CHANKA</v>
          </cell>
          <cell r="E950" t="str">
            <v>UGEL ANDAHUAYLAS</v>
          </cell>
          <cell r="F950" t="str">
            <v>E.B.R. PRIMARIA</v>
          </cell>
          <cell r="G950" t="str">
            <v>UGEL-A IEPM 54165 CHAMPACCOCHA</v>
          </cell>
          <cell r="H950" t="str">
            <v>826201217611</v>
          </cell>
        </row>
        <row r="951">
          <cell r="B951" t="str">
            <v>1133213221A2</v>
          </cell>
          <cell r="C951" t="str">
            <v>KA012122</v>
          </cell>
          <cell r="D951" t="str">
            <v>EDUCACION CHANKA</v>
          </cell>
          <cell r="E951" t="str">
            <v>UGEL ANDAHUAYLAS</v>
          </cell>
          <cell r="F951" t="str">
            <v>E.B.R. PRIMARIA</v>
          </cell>
          <cell r="G951" t="str">
            <v>UGEL-A IEPM 54165 CHAMPACCOCHA</v>
          </cell>
          <cell r="H951" t="str">
            <v>826201217614</v>
          </cell>
        </row>
        <row r="952">
          <cell r="B952" t="str">
            <v>1133213221A3</v>
          </cell>
          <cell r="C952" t="str">
            <v>KA012122</v>
          </cell>
          <cell r="D952" t="str">
            <v>EDUCACION CHANKA</v>
          </cell>
          <cell r="E952" t="str">
            <v>UGEL ANDAHUAYLAS</v>
          </cell>
          <cell r="F952" t="str">
            <v>E.B.R. PRIMARIA</v>
          </cell>
          <cell r="G952" t="str">
            <v>UGEL-A IEPM 54165 CHAMPACCOCHA</v>
          </cell>
          <cell r="H952" t="str">
            <v>826201217615</v>
          </cell>
        </row>
        <row r="953">
          <cell r="B953" t="str">
            <v>1133213221A9</v>
          </cell>
          <cell r="C953" t="str">
            <v>KA012122</v>
          </cell>
          <cell r="D953" t="str">
            <v>EDUCACION CHANKA</v>
          </cell>
          <cell r="E953" t="str">
            <v>UGEL ANDAHUAYLAS</v>
          </cell>
          <cell r="F953" t="str">
            <v>E.B.R. PRIMARIA</v>
          </cell>
          <cell r="G953" t="str">
            <v>UGEL-A IEPM 54165 CHAMPACCOCHA</v>
          </cell>
          <cell r="H953" t="str">
            <v>826201217616</v>
          </cell>
        </row>
        <row r="954">
          <cell r="B954" t="str">
            <v>1133213231A1</v>
          </cell>
          <cell r="C954" t="str">
            <v>KA012122</v>
          </cell>
          <cell r="D954" t="str">
            <v>EDUCACION CHANKA</v>
          </cell>
          <cell r="E954" t="str">
            <v>UGEL ANDAHUAYLAS</v>
          </cell>
          <cell r="F954" t="str">
            <v>E.B.R. PRIMARIA</v>
          </cell>
          <cell r="G954" t="str">
            <v>UGEL-A IEPM 54165 CHAMPACCOCHA</v>
          </cell>
          <cell r="H954" t="str">
            <v>826201217617</v>
          </cell>
        </row>
        <row r="955">
          <cell r="B955" t="str">
            <v>1133213221A1</v>
          </cell>
          <cell r="C955" t="str">
            <v>KA012122</v>
          </cell>
          <cell r="D955" t="str">
            <v>EDUCACION CHANKA</v>
          </cell>
          <cell r="E955" t="str">
            <v>UGEL ANDAHUAYLAS</v>
          </cell>
          <cell r="F955" t="str">
            <v>E.B.R. PRIMARIA</v>
          </cell>
          <cell r="G955" t="str">
            <v>UGEL-A IEPM 54165 CHAMPACCOCHA</v>
          </cell>
          <cell r="H955" t="str">
            <v>826201217618</v>
          </cell>
        </row>
        <row r="956">
          <cell r="B956" t="str">
            <v>1133213221A5</v>
          </cell>
          <cell r="C956" t="str">
            <v>KA012122</v>
          </cell>
          <cell r="D956" t="str">
            <v>EDUCACION CHANKA</v>
          </cell>
          <cell r="E956" t="str">
            <v>UGEL ANDAHUAYLAS</v>
          </cell>
          <cell r="F956" t="str">
            <v>E.B.R. PRIMARIA</v>
          </cell>
          <cell r="G956" t="str">
            <v>UGEL-A IEPM 54165 CHAMPACCOCHA</v>
          </cell>
          <cell r="H956" t="str">
            <v>826201217619</v>
          </cell>
        </row>
        <row r="957">
          <cell r="B957" t="str">
            <v>1133213211A6</v>
          </cell>
          <cell r="C957" t="str">
            <v>KA012122</v>
          </cell>
          <cell r="D957" t="str">
            <v>EDUCACION CHANKA</v>
          </cell>
          <cell r="E957" t="str">
            <v>UGEL ANDAHUAYLAS</v>
          </cell>
          <cell r="F957" t="str">
            <v>E.B.R. PRIMARIA</v>
          </cell>
          <cell r="G957" t="str">
            <v>UGEL-A IEPM 54165 CHAMPACCOCHA</v>
          </cell>
          <cell r="H957" t="str">
            <v>826221217610</v>
          </cell>
        </row>
        <row r="958">
          <cell r="B958" t="str">
            <v>1133213211A4</v>
          </cell>
          <cell r="C958" t="str">
            <v>KA012122</v>
          </cell>
          <cell r="D958" t="str">
            <v>EDUCACION CHANKA</v>
          </cell>
          <cell r="E958" t="str">
            <v>UGEL ANDAHUAYLAS</v>
          </cell>
          <cell r="F958" t="str">
            <v>E.B.R. PRIMARIA</v>
          </cell>
          <cell r="G958" t="str">
            <v>UGEL-A IEPM 54165 CHAMPACCOCHA</v>
          </cell>
          <cell r="H958" t="str">
            <v>826221217611</v>
          </cell>
        </row>
        <row r="959">
          <cell r="B959" t="str">
            <v>1133213211A7</v>
          </cell>
          <cell r="C959" t="str">
            <v>KA012122</v>
          </cell>
          <cell r="D959" t="str">
            <v>EDUCACION CHANKA</v>
          </cell>
          <cell r="E959" t="str">
            <v>UGEL ANDAHUAYLAS</v>
          </cell>
          <cell r="F959" t="str">
            <v>E.B.R. PRIMARIA</v>
          </cell>
          <cell r="G959" t="str">
            <v>UGEL-A IEPM 54165 CHAMPACCOCHA</v>
          </cell>
          <cell r="H959" t="str">
            <v>826221217613</v>
          </cell>
        </row>
        <row r="960">
          <cell r="B960" t="str">
            <v>1133213211A2</v>
          </cell>
          <cell r="C960" t="str">
            <v>KA012122</v>
          </cell>
          <cell r="D960" t="str">
            <v>EDUCACION CHANKA</v>
          </cell>
          <cell r="E960" t="str">
            <v>UGEL ANDAHUAYLAS</v>
          </cell>
          <cell r="F960" t="str">
            <v>E.B.R. PRIMARIA</v>
          </cell>
          <cell r="G960" t="str">
            <v>UGEL-A IEPM 54165 CHAMPACCOCHA</v>
          </cell>
          <cell r="H960" t="str">
            <v>826221217614</v>
          </cell>
        </row>
        <row r="961">
          <cell r="B961" t="str">
            <v>1133213211A3</v>
          </cell>
          <cell r="C961" t="str">
            <v>KA012122</v>
          </cell>
          <cell r="D961" t="str">
            <v>EDUCACION CHANKA</v>
          </cell>
          <cell r="E961" t="str">
            <v>UGEL ANDAHUAYLAS</v>
          </cell>
          <cell r="F961" t="str">
            <v>E.B.R. PRIMARIA</v>
          </cell>
          <cell r="G961" t="str">
            <v>UGEL-A IEPM 54165 CHAMPACCOCHA</v>
          </cell>
          <cell r="H961" t="str">
            <v>826221217615</v>
          </cell>
        </row>
        <row r="962">
          <cell r="B962" t="str">
            <v>1133213211A0</v>
          </cell>
          <cell r="C962" t="str">
            <v>KA012122</v>
          </cell>
          <cell r="D962" t="str">
            <v>EDUCACION CHANKA</v>
          </cell>
          <cell r="E962" t="str">
            <v>UGEL ANDAHUAYLAS</v>
          </cell>
          <cell r="F962" t="str">
            <v>E.B.R. PRIMARIA</v>
          </cell>
          <cell r="G962" t="str">
            <v>UGEL-A IEPM 54165 CHAMPACCOCHA</v>
          </cell>
          <cell r="H962" t="str">
            <v>826221217618</v>
          </cell>
        </row>
        <row r="963">
          <cell r="B963" t="str">
            <v>1133213211A5</v>
          </cell>
          <cell r="C963" t="str">
            <v>KA012122</v>
          </cell>
          <cell r="D963" t="str">
            <v>EDUCACION CHANKA</v>
          </cell>
          <cell r="E963" t="str">
            <v>UGEL ANDAHUAYLAS</v>
          </cell>
          <cell r="F963" t="str">
            <v>E.B.R. PRIMARIA</v>
          </cell>
          <cell r="G963" t="str">
            <v>UGEL-A IEPM 54165 CHAMPACCOCHA</v>
          </cell>
          <cell r="H963" t="str">
            <v>826221217619</v>
          </cell>
        </row>
        <row r="964">
          <cell r="B964" t="str">
            <v>1133213231A2</v>
          </cell>
          <cell r="C964" t="str">
            <v>KA012122</v>
          </cell>
          <cell r="D964" t="str">
            <v>EDUCACION CHANKA</v>
          </cell>
          <cell r="E964" t="str">
            <v>UGEL ANDAHUAYLAS</v>
          </cell>
          <cell r="F964" t="str">
            <v>E.B.R. PRIMARIA</v>
          </cell>
          <cell r="G964" t="str">
            <v>UGEL-A IEPM 54165 CHAMPACCOCHA</v>
          </cell>
          <cell r="H964" t="str">
            <v>826251217612</v>
          </cell>
        </row>
        <row r="965">
          <cell r="B965" t="e">
            <v>#N/A</v>
          </cell>
          <cell r="C965" t="str">
            <v>KA012122</v>
          </cell>
          <cell r="D965" t="str">
            <v>EDUCACION CHANKA</v>
          </cell>
          <cell r="E965" t="str">
            <v>UGEL ANDAHUAYLAS</v>
          </cell>
          <cell r="F965" t="str">
            <v>E.B.R. PRIMARIA</v>
          </cell>
          <cell r="G965" t="str">
            <v>UGEL-A IEPM 54165 CHAMPACCOCHA</v>
          </cell>
          <cell r="H965" t="str">
            <v>03V0002N0978</v>
          </cell>
        </row>
        <row r="966">
          <cell r="B966" t="str">
            <v>1133213221A8</v>
          </cell>
          <cell r="C966" t="str">
            <v>KA012122</v>
          </cell>
          <cell r="D966" t="str">
            <v>EDUCACION CHANKA</v>
          </cell>
          <cell r="E966" t="str">
            <v>UGEL ANDAHUAYLAS</v>
          </cell>
          <cell r="F966" t="str">
            <v>E.B.R. PRIMARIA</v>
          </cell>
          <cell r="G966" t="str">
            <v>UGEL-A IEPM 54165 CHAMPACCOCHA</v>
          </cell>
          <cell r="H966" t="str">
            <v>826201217613</v>
          </cell>
        </row>
        <row r="967">
          <cell r="B967" t="str">
            <v>1153213211A2</v>
          </cell>
          <cell r="C967" t="str">
            <v>KA012124</v>
          </cell>
          <cell r="D967" t="str">
            <v>EDUCACION CHANKA</v>
          </cell>
          <cell r="E967" t="str">
            <v>UGEL ANDAHUAYLAS</v>
          </cell>
          <cell r="F967" t="str">
            <v>E.B.R. PRIMARIA</v>
          </cell>
          <cell r="G967" t="str">
            <v>UGEL-A IEPM 54166 OLLABAMBA</v>
          </cell>
          <cell r="H967" t="str">
            <v>826231214613</v>
          </cell>
        </row>
        <row r="968">
          <cell r="B968" t="str">
            <v>1153213211A3</v>
          </cell>
          <cell r="C968" t="str">
            <v>KA012124</v>
          </cell>
          <cell r="D968" t="str">
            <v>EDUCACION CHANKA</v>
          </cell>
          <cell r="E968" t="str">
            <v>UGEL ANDAHUAYLAS</v>
          </cell>
          <cell r="F968" t="str">
            <v>E.B.R. PRIMARIA</v>
          </cell>
          <cell r="G968" t="str">
            <v>UGEL-A IEPM 54166 OLLABAMBA</v>
          </cell>
          <cell r="H968" t="str">
            <v>826231214616</v>
          </cell>
        </row>
        <row r="969">
          <cell r="B969" t="str">
            <v>1173213211A2</v>
          </cell>
          <cell r="C969" t="str">
            <v>KA012126</v>
          </cell>
          <cell r="D969" t="str">
            <v>EDUCACION CHANKA</v>
          </cell>
          <cell r="E969" t="str">
            <v>UGEL ANDAHUAYLAS</v>
          </cell>
          <cell r="F969" t="str">
            <v>E.B.R. PRIMARIA</v>
          </cell>
          <cell r="G969" t="str">
            <v>UGEL-A IEPM 54167 CHECCCHEPAMPA</v>
          </cell>
          <cell r="H969" t="str">
            <v>829241212610</v>
          </cell>
        </row>
        <row r="970">
          <cell r="B970" t="str">
            <v>1173213211A3</v>
          </cell>
          <cell r="C970" t="str">
            <v>KA012126</v>
          </cell>
          <cell r="D970" t="str">
            <v>EDUCACION CHANKA</v>
          </cell>
          <cell r="E970" t="str">
            <v>UGEL ANDAHUAYLAS</v>
          </cell>
          <cell r="F970" t="str">
            <v>E.B.R. PRIMARIA</v>
          </cell>
          <cell r="G970" t="str">
            <v>UGEL-A IEPM 54167 CHECCCHEPAMPA</v>
          </cell>
          <cell r="H970" t="str">
            <v>829241212613</v>
          </cell>
        </row>
        <row r="971">
          <cell r="B971" t="str">
            <v>1173213211A4</v>
          </cell>
          <cell r="C971" t="str">
            <v>KA012126</v>
          </cell>
          <cell r="D971" t="str">
            <v>EDUCACION CHANKA</v>
          </cell>
          <cell r="E971" t="str">
            <v>UGEL ANDAHUAYLAS</v>
          </cell>
          <cell r="F971" t="str">
            <v>E.B.R. PRIMARIA</v>
          </cell>
          <cell r="G971" t="str">
            <v>UGEL-A IEPM 54167 CHECCCHEPAMPA</v>
          </cell>
          <cell r="H971" t="str">
            <v>829241212616</v>
          </cell>
        </row>
        <row r="972">
          <cell r="B972" t="str">
            <v>1193213211A2</v>
          </cell>
          <cell r="C972" t="str">
            <v>KA012128</v>
          </cell>
          <cell r="D972" t="str">
            <v>EDUCACION CHANKA</v>
          </cell>
          <cell r="E972" t="str">
            <v>UGEL ANDAHUAYLAS</v>
          </cell>
          <cell r="F972" t="str">
            <v>E.B.R. PRIMARIA</v>
          </cell>
          <cell r="G972" t="str">
            <v>UGEL-A IEPM 54168 MARCOBAMBA</v>
          </cell>
          <cell r="H972" t="str">
            <v>827261216617</v>
          </cell>
        </row>
        <row r="973">
          <cell r="B973" t="str">
            <v>1114213211A2</v>
          </cell>
          <cell r="C973" t="str">
            <v>KA012130</v>
          </cell>
          <cell r="D973" t="str">
            <v>EDUCACION CHANKA</v>
          </cell>
          <cell r="E973" t="str">
            <v>UGEL ANDAHUAYLAS</v>
          </cell>
          <cell r="F973" t="str">
            <v>E.B.R. PRIMARIA</v>
          </cell>
          <cell r="G973" t="str">
            <v>UGEL-A IEPM 54169 PATAHUASI</v>
          </cell>
          <cell r="H973" t="str">
            <v>826211219613</v>
          </cell>
        </row>
        <row r="974">
          <cell r="B974" t="str">
            <v>1114213211A3</v>
          </cell>
          <cell r="C974" t="str">
            <v>KA012130</v>
          </cell>
          <cell r="D974" t="str">
            <v>EDUCACION CHANKA</v>
          </cell>
          <cell r="E974" t="str">
            <v>UGEL ANDAHUAYLAS</v>
          </cell>
          <cell r="F974" t="str">
            <v>E.B.R. PRIMARIA</v>
          </cell>
          <cell r="G974" t="str">
            <v>UGEL-A IEPM 54169 PATAHUASI</v>
          </cell>
          <cell r="H974" t="str">
            <v>826211219616</v>
          </cell>
        </row>
        <row r="975">
          <cell r="B975" t="str">
            <v>1134213211A6</v>
          </cell>
          <cell r="C975" t="str">
            <v>KA012132</v>
          </cell>
          <cell r="D975" t="str">
            <v>EDUCACION CHANKA</v>
          </cell>
          <cell r="E975" t="str">
            <v>UGEL ANDAHUAYLAS</v>
          </cell>
          <cell r="F975" t="str">
            <v>E.B.R. PRIMARIA</v>
          </cell>
          <cell r="G975" t="str">
            <v>UGEL-A IEPM 54170 TAIPICHA</v>
          </cell>
          <cell r="H975" t="str">
            <v>826281213611</v>
          </cell>
        </row>
        <row r="976">
          <cell r="B976" t="str">
            <v>1134213211A2</v>
          </cell>
          <cell r="C976" t="str">
            <v>KA012132</v>
          </cell>
          <cell r="D976" t="str">
            <v>EDUCACION CHANKA</v>
          </cell>
          <cell r="E976" t="str">
            <v>UGEL ANDAHUAYLAS</v>
          </cell>
          <cell r="F976" t="str">
            <v>E.B.R. PRIMARIA</v>
          </cell>
          <cell r="G976" t="str">
            <v>UGEL-A IEPM 54170 TAIPICHA</v>
          </cell>
          <cell r="H976" t="str">
            <v>826281213612</v>
          </cell>
        </row>
        <row r="977">
          <cell r="B977" t="str">
            <v>1134213211A4</v>
          </cell>
          <cell r="C977" t="str">
            <v>KA012132</v>
          </cell>
          <cell r="D977" t="str">
            <v>EDUCACION CHANKA</v>
          </cell>
          <cell r="E977" t="str">
            <v>UGEL ANDAHUAYLAS</v>
          </cell>
          <cell r="F977" t="str">
            <v>E.B.R. PRIMARIA</v>
          </cell>
          <cell r="G977" t="str">
            <v>UGEL-A IEPM 54170 TAIPICHA</v>
          </cell>
          <cell r="H977" t="str">
            <v>826281213614</v>
          </cell>
        </row>
        <row r="978">
          <cell r="B978" t="str">
            <v>1134213211A5</v>
          </cell>
          <cell r="C978" t="str">
            <v>KA012132</v>
          </cell>
          <cell r="D978" t="str">
            <v>EDUCACION CHANKA</v>
          </cell>
          <cell r="E978" t="str">
            <v>UGEL ANDAHUAYLAS</v>
          </cell>
          <cell r="F978" t="str">
            <v>E.B.R. PRIMARIA</v>
          </cell>
          <cell r="G978" t="str">
            <v>UGEL-A IEPM 54170 TAIPICHA</v>
          </cell>
          <cell r="H978" t="str">
            <v>826281213615</v>
          </cell>
        </row>
        <row r="979">
          <cell r="B979" t="str">
            <v>1134213211A3</v>
          </cell>
          <cell r="C979" t="str">
            <v>KA012132</v>
          </cell>
          <cell r="D979" t="str">
            <v>EDUCACION CHANKA</v>
          </cell>
          <cell r="E979" t="str">
            <v>UGEL ANDAHUAYLAS</v>
          </cell>
          <cell r="F979" t="str">
            <v>E.B.R. PRIMARIA</v>
          </cell>
          <cell r="G979" t="str">
            <v>UGEL-A IEPM 54170 TAIPICHA</v>
          </cell>
          <cell r="H979" t="str">
            <v>826281213618</v>
          </cell>
        </row>
        <row r="980">
          <cell r="B980" t="str">
            <v>1154213211A8</v>
          </cell>
          <cell r="C980" t="str">
            <v>KA012134</v>
          </cell>
          <cell r="D980" t="str">
            <v>EDUCACION CHANKA</v>
          </cell>
          <cell r="E980" t="str">
            <v>UGEL ANDAHUAYLAS</v>
          </cell>
          <cell r="F980" t="str">
            <v>E.B.R. PRIMARIA</v>
          </cell>
          <cell r="G980" t="str">
            <v>UGEL-A IEPM 54171 ANTA</v>
          </cell>
          <cell r="H980" t="str">
            <v>826261212612</v>
          </cell>
        </row>
        <row r="981">
          <cell r="B981" t="str">
            <v>1154213211A4</v>
          </cell>
          <cell r="C981" t="str">
            <v>KA012134</v>
          </cell>
          <cell r="D981" t="str">
            <v>EDUCACION CHANKA</v>
          </cell>
          <cell r="E981" t="str">
            <v>UGEL ANDAHUAYLAS</v>
          </cell>
          <cell r="F981" t="str">
            <v>E.B.R. PRIMARIA</v>
          </cell>
          <cell r="G981" t="str">
            <v>UGEL-A IEPM 54171 ANTA</v>
          </cell>
          <cell r="H981" t="str">
            <v>826281212610</v>
          </cell>
        </row>
        <row r="982">
          <cell r="B982" t="str">
            <v>1154213211A4</v>
          </cell>
          <cell r="C982" t="str">
            <v>KA012134</v>
          </cell>
          <cell r="D982" t="str">
            <v>EDUCACION CHANKA</v>
          </cell>
          <cell r="E982" t="str">
            <v>UGEL ANDAHUAYLAS</v>
          </cell>
          <cell r="F982" t="str">
            <v>E.B.R. PRIMARIA</v>
          </cell>
          <cell r="G982" t="str">
            <v>UGEL-A IEPM 54171 ANTA</v>
          </cell>
          <cell r="H982" t="str">
            <v>826281212610</v>
          </cell>
        </row>
        <row r="983">
          <cell r="B983" t="str">
            <v>1154213211A2</v>
          </cell>
          <cell r="C983" t="str">
            <v>KA012134</v>
          </cell>
          <cell r="D983" t="str">
            <v>EDUCACION CHANKA</v>
          </cell>
          <cell r="E983" t="str">
            <v>UGEL ANDAHUAYLAS</v>
          </cell>
          <cell r="F983" t="str">
            <v>E.B.R. PRIMARIA</v>
          </cell>
          <cell r="G983" t="str">
            <v>UGEL-A IEPM 54171 ANTA</v>
          </cell>
          <cell r="H983" t="str">
            <v>826281212611</v>
          </cell>
        </row>
        <row r="984">
          <cell r="B984" t="str">
            <v>1154213211A5</v>
          </cell>
          <cell r="C984" t="str">
            <v>KA012134</v>
          </cell>
          <cell r="D984" t="str">
            <v>EDUCACION CHANKA</v>
          </cell>
          <cell r="E984" t="str">
            <v>UGEL ANDAHUAYLAS</v>
          </cell>
          <cell r="F984" t="str">
            <v>E.B.R. PRIMARIA</v>
          </cell>
          <cell r="G984" t="str">
            <v>UGEL-A IEPM 54171 ANTA</v>
          </cell>
          <cell r="H984" t="str">
            <v>826281212613</v>
          </cell>
        </row>
        <row r="985">
          <cell r="B985" t="str">
            <v>1154213211A6</v>
          </cell>
          <cell r="C985" t="str">
            <v>KA012134</v>
          </cell>
          <cell r="D985" t="str">
            <v>EDUCACION CHANKA</v>
          </cell>
          <cell r="E985" t="str">
            <v>UGEL ANDAHUAYLAS</v>
          </cell>
          <cell r="F985" t="str">
            <v>E.B.R. PRIMARIA</v>
          </cell>
          <cell r="G985" t="str">
            <v>UGEL-A IEPM 54171 ANTA</v>
          </cell>
          <cell r="H985" t="str">
            <v>826281212616</v>
          </cell>
        </row>
        <row r="986">
          <cell r="B986" t="str">
            <v>1154213211A3</v>
          </cell>
          <cell r="C986" t="str">
            <v>KA012134</v>
          </cell>
          <cell r="D986" t="str">
            <v>EDUCACION CHANKA</v>
          </cell>
          <cell r="E986" t="str">
            <v>UGEL ANDAHUAYLAS</v>
          </cell>
          <cell r="F986" t="str">
            <v>E.B.R. PRIMARIA</v>
          </cell>
          <cell r="G986" t="str">
            <v>UGEL-A IEPM 54171 ANTA</v>
          </cell>
          <cell r="H986" t="str">
            <v>826281212619</v>
          </cell>
        </row>
        <row r="987">
          <cell r="B987" t="str">
            <v>1154213211A9</v>
          </cell>
          <cell r="C987" t="str">
            <v>KA012134</v>
          </cell>
          <cell r="D987" t="str">
            <v>EDUCACION CHANKA</v>
          </cell>
          <cell r="E987" t="str">
            <v>UGEL ANDAHUAYLAS</v>
          </cell>
          <cell r="F987" t="str">
            <v>E.B.R. PRIMARIA</v>
          </cell>
          <cell r="G987" t="str">
            <v>UGEL-A IEPM 54171 ANTA</v>
          </cell>
          <cell r="H987" t="str">
            <v>826261212618</v>
          </cell>
        </row>
        <row r="988">
          <cell r="B988" t="str">
            <v>1174213211A3</v>
          </cell>
          <cell r="C988" t="str">
            <v>KA012136</v>
          </cell>
          <cell r="D988" t="str">
            <v>EDUCACION CHANKA</v>
          </cell>
          <cell r="E988" t="str">
            <v>UGEL ANDAHUAYLAS</v>
          </cell>
          <cell r="F988" t="str">
            <v>E.B.R. PRIMARIA</v>
          </cell>
          <cell r="G988" t="str">
            <v>UGEL-A IEPM 54172 PALLACCOCHA</v>
          </cell>
          <cell r="H988" t="str">
            <v>829271212614</v>
          </cell>
        </row>
        <row r="989">
          <cell r="B989" t="str">
            <v>1174213211A4</v>
          </cell>
          <cell r="C989" t="str">
            <v>KA012136</v>
          </cell>
          <cell r="D989" t="str">
            <v>EDUCACION CHANKA</v>
          </cell>
          <cell r="E989" t="str">
            <v>UGEL ANDAHUAYLAS</v>
          </cell>
          <cell r="F989" t="str">
            <v>E.B.R. PRIMARIA</v>
          </cell>
          <cell r="G989" t="str">
            <v>UGEL-A IEPM 54172 PALLACCOCHA</v>
          </cell>
          <cell r="H989" t="str">
            <v>829271212615</v>
          </cell>
        </row>
        <row r="990">
          <cell r="B990" t="str">
            <v>1174213211A2</v>
          </cell>
          <cell r="C990" t="str">
            <v>KA012136</v>
          </cell>
          <cell r="D990" t="str">
            <v>EDUCACION CHANKA</v>
          </cell>
          <cell r="E990" t="str">
            <v>UGEL ANDAHUAYLAS</v>
          </cell>
          <cell r="F990" t="str">
            <v>E.B.R. PRIMARIA</v>
          </cell>
          <cell r="G990" t="str">
            <v>UGEL-A IEPM 54172 PALLACCOCHA</v>
          </cell>
          <cell r="H990" t="str">
            <v>829271212618</v>
          </cell>
        </row>
        <row r="991">
          <cell r="B991" t="str">
            <v>1194213211A7</v>
          </cell>
          <cell r="C991" t="str">
            <v>KA012138</v>
          </cell>
          <cell r="D991" t="str">
            <v>EDUCACION CHANKA</v>
          </cell>
          <cell r="E991" t="str">
            <v>UGEL ANDAHUAYLAS</v>
          </cell>
          <cell r="F991" t="str">
            <v>E.B.R. PRIMARIA</v>
          </cell>
          <cell r="G991" t="str">
            <v>UGEL-A IEPM 54173 SOCCOSPATA</v>
          </cell>
          <cell r="H991" t="str">
            <v>827221216612</v>
          </cell>
        </row>
        <row r="992">
          <cell r="B992" t="str">
            <v>1194213211A3</v>
          </cell>
          <cell r="C992" t="str">
            <v>KA012138</v>
          </cell>
          <cell r="D992" t="str">
            <v>EDUCACION CHANKA</v>
          </cell>
          <cell r="E992" t="str">
            <v>UGEL ANDAHUAYLAS</v>
          </cell>
          <cell r="F992" t="str">
            <v>E.B.R. PRIMARIA</v>
          </cell>
          <cell r="G992" t="str">
            <v>UGEL-A IEPM 54173 SOCCOSPATA</v>
          </cell>
          <cell r="H992" t="str">
            <v>827271216610</v>
          </cell>
        </row>
        <row r="993">
          <cell r="B993" t="str">
            <v>1194213211A4</v>
          </cell>
          <cell r="C993" t="str">
            <v>KA012138</v>
          </cell>
          <cell r="D993" t="str">
            <v>EDUCACION CHANKA</v>
          </cell>
          <cell r="E993" t="str">
            <v>UGEL ANDAHUAYLAS</v>
          </cell>
          <cell r="F993" t="str">
            <v>E.B.R. PRIMARIA</v>
          </cell>
          <cell r="G993" t="str">
            <v>UGEL-A IEPM 54173 SOCCOSPATA</v>
          </cell>
          <cell r="H993" t="str">
            <v>827271216613</v>
          </cell>
        </row>
        <row r="994">
          <cell r="B994" t="str">
            <v>1194213211A5</v>
          </cell>
          <cell r="C994" t="str">
            <v>KA012138</v>
          </cell>
          <cell r="D994" t="str">
            <v>EDUCACION CHANKA</v>
          </cell>
          <cell r="E994" t="str">
            <v>UGEL ANDAHUAYLAS</v>
          </cell>
          <cell r="F994" t="str">
            <v>E.B.R. PRIMARIA</v>
          </cell>
          <cell r="G994" t="str">
            <v>UGEL-A IEPM 54173 SOCCOSPATA</v>
          </cell>
          <cell r="H994" t="str">
            <v>827271216616</v>
          </cell>
        </row>
        <row r="995">
          <cell r="B995" t="str">
            <v>1194213211A5</v>
          </cell>
          <cell r="C995" t="str">
            <v>KA012138</v>
          </cell>
          <cell r="D995" t="str">
            <v>EDUCACION CHANKA</v>
          </cell>
          <cell r="E995" t="str">
            <v>UGEL ANDAHUAYLAS</v>
          </cell>
          <cell r="F995" t="str">
            <v>E.B.R. PRIMARIA</v>
          </cell>
          <cell r="G995" t="str">
            <v>UGEL-A IEPM 54173 SOCCOSPATA</v>
          </cell>
          <cell r="H995" t="str">
            <v>827271216616</v>
          </cell>
        </row>
        <row r="996">
          <cell r="B996" t="str">
            <v>1194213211A6</v>
          </cell>
          <cell r="C996" t="str">
            <v>KA012138</v>
          </cell>
          <cell r="D996" t="str">
            <v>EDUCACION CHANKA</v>
          </cell>
          <cell r="E996" t="str">
            <v>UGEL ANDAHUAYLAS</v>
          </cell>
          <cell r="F996" t="str">
            <v>E.B.R. PRIMARIA</v>
          </cell>
          <cell r="G996" t="str">
            <v>UGEL-A IEPM 54173 SOCCOSPATA</v>
          </cell>
          <cell r="H996" t="str">
            <v>827271216617</v>
          </cell>
        </row>
        <row r="997">
          <cell r="B997" t="str">
            <v>1194213211A2</v>
          </cell>
          <cell r="C997" t="str">
            <v>KA012138</v>
          </cell>
          <cell r="D997" t="str">
            <v>EDUCACION CHANKA</v>
          </cell>
          <cell r="E997" t="str">
            <v>UGEL ANDAHUAYLAS</v>
          </cell>
          <cell r="F997" t="str">
            <v>E.B.R. PRIMARIA</v>
          </cell>
          <cell r="G997" t="str">
            <v>UGEL-A IEPM 54173 SOCCOSPATA</v>
          </cell>
          <cell r="H997" t="str">
            <v>827271216619</v>
          </cell>
        </row>
        <row r="998">
          <cell r="B998" t="str">
            <v>1194213211A8</v>
          </cell>
          <cell r="C998" t="str">
            <v>KA012138</v>
          </cell>
          <cell r="D998" t="str">
            <v>EDUCACION CHANKA</v>
          </cell>
          <cell r="E998" t="str">
            <v>UGEL ANDAHUAYLAS</v>
          </cell>
          <cell r="F998" t="str">
            <v>E.B.R. PRIMARIA</v>
          </cell>
          <cell r="G998" t="str">
            <v>UGEL-A IEPM 54173 SOCCOSPATA</v>
          </cell>
          <cell r="H998" t="str">
            <v>827221216618</v>
          </cell>
        </row>
        <row r="999">
          <cell r="B999" t="str">
            <v>1115213211A2</v>
          </cell>
          <cell r="C999" t="str">
            <v>KA012140</v>
          </cell>
          <cell r="D999" t="str">
            <v>EDUCACION CHANKA</v>
          </cell>
          <cell r="E999" t="str">
            <v>UGEL ANDAHUAYLAS</v>
          </cell>
          <cell r="F999" t="str">
            <v>E.B.R. PRIMARIA</v>
          </cell>
          <cell r="G999" t="str">
            <v>UGEL-A IEPM 54174 PARAGUA</v>
          </cell>
          <cell r="H999" t="str">
            <v>826231219610</v>
          </cell>
        </row>
        <row r="1000">
          <cell r="B1000" t="str">
            <v>1135213211A2</v>
          </cell>
          <cell r="C1000" t="str">
            <v>KA012142</v>
          </cell>
          <cell r="D1000" t="str">
            <v>EDUCACION CHANKA</v>
          </cell>
          <cell r="E1000" t="str">
            <v>UGEL ANDAHUAYLAS</v>
          </cell>
          <cell r="F1000" t="str">
            <v>E.B.R. PRIMARIA</v>
          </cell>
          <cell r="G1000" t="str">
            <v>UGEL-A IEPM 54175 YANACMA</v>
          </cell>
          <cell r="H1000" t="str">
            <v>826221213610</v>
          </cell>
        </row>
        <row r="1001">
          <cell r="B1001" t="str">
            <v>1135213211A3</v>
          </cell>
          <cell r="C1001" t="str">
            <v>KA012142</v>
          </cell>
          <cell r="D1001" t="str">
            <v>EDUCACION CHANKA</v>
          </cell>
          <cell r="E1001" t="str">
            <v>UGEL ANDAHUAYLAS</v>
          </cell>
          <cell r="F1001" t="str">
            <v>E.B.R. PRIMARIA</v>
          </cell>
          <cell r="G1001" t="str">
            <v>UGEL-A IEPM 54175 YANACMA</v>
          </cell>
          <cell r="H1001" t="str">
            <v>826221213613</v>
          </cell>
        </row>
        <row r="1002">
          <cell r="B1002" t="str">
            <v>1135213211A4</v>
          </cell>
          <cell r="C1002" t="str">
            <v>KA012142</v>
          </cell>
          <cell r="D1002" t="str">
            <v>EDUCACION CHANKA</v>
          </cell>
          <cell r="E1002" t="str">
            <v>UGEL ANDAHUAYLAS</v>
          </cell>
          <cell r="F1002" t="str">
            <v>E.B.R. PRIMARIA</v>
          </cell>
          <cell r="G1002" t="str">
            <v>UGEL-A IEPM 54175 YANACMA</v>
          </cell>
          <cell r="H1002" t="str">
            <v>826221213616</v>
          </cell>
        </row>
        <row r="1003">
          <cell r="B1003" t="str">
            <v>1155213211A2</v>
          </cell>
          <cell r="C1003" t="str">
            <v>KA012144</v>
          </cell>
          <cell r="D1003" t="str">
            <v>EDUCACION CHANKA</v>
          </cell>
          <cell r="E1003" t="str">
            <v>UGEL ANDAHUAYLAS</v>
          </cell>
          <cell r="F1003" t="str">
            <v>E.B.R. PRIMARIA</v>
          </cell>
          <cell r="G1003" t="str">
            <v>UGEL-A IEPM 54176 OCCOLLO</v>
          </cell>
          <cell r="H1003" t="str">
            <v>826261212617</v>
          </cell>
        </row>
        <row r="1004">
          <cell r="B1004" t="str">
            <v>1155213211A3</v>
          </cell>
          <cell r="C1004" t="str">
            <v>KA012144</v>
          </cell>
          <cell r="D1004" t="str">
            <v>EDUCACION CHANKA</v>
          </cell>
          <cell r="E1004" t="str">
            <v>UGEL ANDAHUAYLAS</v>
          </cell>
          <cell r="F1004" t="str">
            <v>E.B.R. PRIMARIA</v>
          </cell>
          <cell r="G1004" t="str">
            <v>UGEL-A IEPM 54176 OCCOLLO</v>
          </cell>
          <cell r="H1004" t="str">
            <v>826291212612</v>
          </cell>
        </row>
        <row r="1005">
          <cell r="B1005" t="str">
            <v>1155213211A5</v>
          </cell>
          <cell r="C1005" t="str">
            <v>KA012144</v>
          </cell>
          <cell r="D1005" t="str">
            <v>EDUCACION CHANKA</v>
          </cell>
          <cell r="E1005" t="str">
            <v>UGEL ANDAHUAYLAS</v>
          </cell>
          <cell r="F1005" t="str">
            <v>E.B.R. PRIMARIA</v>
          </cell>
          <cell r="G1005" t="str">
            <v>UGEL-A IEPM 54176 OCCOLLO</v>
          </cell>
          <cell r="H1005" t="str">
            <v>826291212614</v>
          </cell>
        </row>
        <row r="1006">
          <cell r="B1006" t="str">
            <v>1155213211A4</v>
          </cell>
          <cell r="C1006" t="str">
            <v>KA012144</v>
          </cell>
          <cell r="D1006" t="str">
            <v>EDUCACION CHANKA</v>
          </cell>
          <cell r="E1006" t="str">
            <v>UGEL ANDAHUAYLAS</v>
          </cell>
          <cell r="F1006" t="str">
            <v>E.B.R. PRIMARIA</v>
          </cell>
          <cell r="G1006" t="str">
            <v>UGEL-A IEPM 54176 OCCOLLO</v>
          </cell>
          <cell r="H1006" t="str">
            <v>826291212618</v>
          </cell>
        </row>
        <row r="1007">
          <cell r="B1007" t="str">
            <v>1175213231A9</v>
          </cell>
          <cell r="C1007" t="str">
            <v>KA012146</v>
          </cell>
          <cell r="D1007" t="str">
            <v>EDUCACION CHANKA</v>
          </cell>
          <cell r="E1007" t="str">
            <v>UGEL ANDAHUAYLAS</v>
          </cell>
          <cell r="F1007" t="str">
            <v>E.B.R. PRIMARIA</v>
          </cell>
          <cell r="G1007" t="str">
            <v>UGEL-A IEPM 54177 TALAVERA</v>
          </cell>
          <cell r="H1007" t="str">
            <v>829231212616</v>
          </cell>
        </row>
        <row r="1008">
          <cell r="B1008" t="str">
            <v>1175213211A7</v>
          </cell>
          <cell r="C1008" t="str">
            <v>KA012146</v>
          </cell>
          <cell r="D1008" t="str">
            <v>EDUCACION CHANKA</v>
          </cell>
          <cell r="E1008" t="str">
            <v>UGEL ANDAHUAYLAS</v>
          </cell>
          <cell r="F1008" t="str">
            <v>E.B.R. PRIMARIA</v>
          </cell>
          <cell r="G1008" t="str">
            <v>UGEL-A IEPM 54177 TALAVERA</v>
          </cell>
          <cell r="H1008" t="str">
            <v>829201212610</v>
          </cell>
        </row>
        <row r="1009">
          <cell r="B1009" t="str">
            <v>1175213211A5</v>
          </cell>
          <cell r="C1009" t="str">
            <v>KA012146</v>
          </cell>
          <cell r="D1009" t="str">
            <v>EDUCACION CHANKA</v>
          </cell>
          <cell r="E1009" t="str">
            <v>UGEL ANDAHUAYLAS</v>
          </cell>
          <cell r="F1009" t="str">
            <v>E.B.R. PRIMARIA</v>
          </cell>
          <cell r="G1009" t="str">
            <v>UGEL-A IEPM 54177 TALAVERA</v>
          </cell>
          <cell r="H1009" t="str">
            <v>829201212611</v>
          </cell>
        </row>
        <row r="1010">
          <cell r="B1010" t="str">
            <v>1175213211A0</v>
          </cell>
          <cell r="C1010" t="str">
            <v>KA012146</v>
          </cell>
          <cell r="D1010" t="str">
            <v>EDUCACION CHANKA</v>
          </cell>
          <cell r="E1010" t="str">
            <v>UGEL ANDAHUAYLAS</v>
          </cell>
          <cell r="F1010" t="str">
            <v>E.B.R. PRIMARIA</v>
          </cell>
          <cell r="G1010" t="str">
            <v>UGEL-A IEPM 54177 TALAVERA</v>
          </cell>
          <cell r="H1010" t="str">
            <v>829201212612</v>
          </cell>
        </row>
        <row r="1011">
          <cell r="B1011" t="str">
            <v>1175213211A8</v>
          </cell>
          <cell r="C1011" t="str">
            <v>KA012146</v>
          </cell>
          <cell r="D1011" t="str">
            <v>EDUCACION CHANKA</v>
          </cell>
          <cell r="E1011" t="str">
            <v>UGEL ANDAHUAYLAS</v>
          </cell>
          <cell r="F1011" t="str">
            <v>E.B.R. PRIMARIA</v>
          </cell>
          <cell r="G1011" t="str">
            <v>UGEL-A IEPM 54177 TALAVERA</v>
          </cell>
          <cell r="H1011" t="str">
            <v>829201212613</v>
          </cell>
        </row>
        <row r="1012">
          <cell r="B1012" t="str">
            <v>1175213211A3</v>
          </cell>
          <cell r="C1012" t="str">
            <v>KA012146</v>
          </cell>
          <cell r="D1012" t="str">
            <v>EDUCACION CHANKA</v>
          </cell>
          <cell r="E1012" t="str">
            <v>UGEL ANDAHUAYLAS</v>
          </cell>
          <cell r="F1012" t="str">
            <v>E.B.R. PRIMARIA</v>
          </cell>
          <cell r="G1012" t="str">
            <v>UGEL-A IEPM 54177 TALAVERA</v>
          </cell>
          <cell r="H1012" t="str">
            <v>829201212614</v>
          </cell>
        </row>
        <row r="1013">
          <cell r="B1013" t="str">
            <v>1175213211A4</v>
          </cell>
          <cell r="C1013" t="str">
            <v>KA012146</v>
          </cell>
          <cell r="D1013" t="str">
            <v>EDUCACION CHANKA</v>
          </cell>
          <cell r="E1013" t="str">
            <v>UGEL ANDAHUAYLAS</v>
          </cell>
          <cell r="F1013" t="str">
            <v>E.B.R. PRIMARIA</v>
          </cell>
          <cell r="G1013" t="str">
            <v>UGEL-A IEPM 54177 TALAVERA</v>
          </cell>
          <cell r="H1013" t="str">
            <v>829201212615</v>
          </cell>
        </row>
        <row r="1014">
          <cell r="B1014" t="str">
            <v>1175213211A9</v>
          </cell>
          <cell r="C1014" t="str">
            <v>KA012146</v>
          </cell>
          <cell r="D1014" t="str">
            <v>EDUCACION CHANKA</v>
          </cell>
          <cell r="E1014" t="str">
            <v>UGEL ANDAHUAYLAS</v>
          </cell>
          <cell r="F1014" t="str">
            <v>E.B.R. PRIMARIA</v>
          </cell>
          <cell r="G1014" t="str">
            <v>UGEL-A IEPM 54177 TALAVERA</v>
          </cell>
          <cell r="H1014" t="str">
            <v>829201212616</v>
          </cell>
        </row>
        <row r="1015">
          <cell r="B1015" t="str">
            <v>1175213221A0</v>
          </cell>
          <cell r="C1015" t="str">
            <v>KA012146</v>
          </cell>
          <cell r="D1015" t="str">
            <v>EDUCACION CHANKA</v>
          </cell>
          <cell r="E1015" t="str">
            <v>UGEL ANDAHUAYLAS</v>
          </cell>
          <cell r="F1015" t="str">
            <v>E.B.R. PRIMARIA</v>
          </cell>
          <cell r="G1015" t="str">
            <v>UGEL-A IEPM 54177 TALAVERA</v>
          </cell>
          <cell r="H1015" t="str">
            <v>829201212617</v>
          </cell>
        </row>
        <row r="1016">
          <cell r="B1016" t="str">
            <v>1175213211A2</v>
          </cell>
          <cell r="C1016" t="str">
            <v>KA012146</v>
          </cell>
          <cell r="D1016" t="str">
            <v>EDUCACION CHANKA</v>
          </cell>
          <cell r="E1016" t="str">
            <v>UGEL ANDAHUAYLAS</v>
          </cell>
          <cell r="F1016" t="str">
            <v>E.B.R. PRIMARIA</v>
          </cell>
          <cell r="G1016" t="str">
            <v>UGEL-A IEPM 54177 TALAVERA</v>
          </cell>
          <cell r="H1016" t="str">
            <v>829201212618</v>
          </cell>
        </row>
        <row r="1017">
          <cell r="B1017" t="str">
            <v>1175213211A6</v>
          </cell>
          <cell r="C1017" t="str">
            <v>KA012146</v>
          </cell>
          <cell r="D1017" t="str">
            <v>EDUCACION CHANKA</v>
          </cell>
          <cell r="E1017" t="str">
            <v>UGEL ANDAHUAYLAS</v>
          </cell>
          <cell r="F1017" t="str">
            <v>E.B.R. PRIMARIA</v>
          </cell>
          <cell r="G1017" t="str">
            <v>UGEL-A IEPM 54177 TALAVERA</v>
          </cell>
          <cell r="H1017" t="str">
            <v>829201212619</v>
          </cell>
        </row>
        <row r="1018">
          <cell r="B1018" t="str">
            <v>1175213231A7</v>
          </cell>
          <cell r="C1018" t="str">
            <v>KA012146</v>
          </cell>
          <cell r="D1018" t="str">
            <v>EDUCACION CHANKA</v>
          </cell>
          <cell r="E1018" t="str">
            <v>UGEL ANDAHUAYLAS</v>
          </cell>
          <cell r="F1018" t="str">
            <v>E.B.R. PRIMARIA</v>
          </cell>
          <cell r="G1018" t="str">
            <v>UGEL-A IEPM 54177 TALAVERA</v>
          </cell>
          <cell r="H1018" t="str">
            <v>829231212610</v>
          </cell>
        </row>
        <row r="1019">
          <cell r="B1019" t="str">
            <v>1175213231A5</v>
          </cell>
          <cell r="C1019" t="str">
            <v>KA012146</v>
          </cell>
          <cell r="D1019" t="str">
            <v>EDUCACION CHANKA</v>
          </cell>
          <cell r="E1019" t="str">
            <v>UGEL ANDAHUAYLAS</v>
          </cell>
          <cell r="F1019" t="str">
            <v>E.B.R. PRIMARIA</v>
          </cell>
          <cell r="G1019" t="str">
            <v>UGEL-A IEPM 54177 TALAVERA</v>
          </cell>
          <cell r="H1019" t="str">
            <v>829231212611</v>
          </cell>
        </row>
        <row r="1020">
          <cell r="B1020" t="str">
            <v>1175213231A1</v>
          </cell>
          <cell r="C1020" t="str">
            <v>KA012146</v>
          </cell>
          <cell r="D1020" t="str">
            <v>EDUCACION CHANKA</v>
          </cell>
          <cell r="E1020" t="str">
            <v>UGEL ANDAHUAYLAS</v>
          </cell>
          <cell r="F1020" t="str">
            <v>E.B.R. PRIMARIA</v>
          </cell>
          <cell r="G1020" t="str">
            <v>UGEL-A IEPM 54177 TALAVERA</v>
          </cell>
          <cell r="H1020" t="str">
            <v>829231212612</v>
          </cell>
        </row>
        <row r="1021">
          <cell r="B1021" t="str">
            <v>1175213231A8</v>
          </cell>
          <cell r="C1021" t="str">
            <v>KA012146</v>
          </cell>
          <cell r="D1021" t="str">
            <v>EDUCACION CHANKA</v>
          </cell>
          <cell r="E1021" t="str">
            <v>UGEL ANDAHUAYLAS</v>
          </cell>
          <cell r="F1021" t="str">
            <v>E.B.R. PRIMARIA</v>
          </cell>
          <cell r="G1021" t="str">
            <v>UGEL-A IEPM 54177 TALAVERA</v>
          </cell>
          <cell r="H1021" t="str">
            <v>829231212613</v>
          </cell>
        </row>
        <row r="1022">
          <cell r="B1022" t="str">
            <v>1175213231A3</v>
          </cell>
          <cell r="C1022" t="str">
            <v>KA012146</v>
          </cell>
          <cell r="D1022" t="str">
            <v>EDUCACION CHANKA</v>
          </cell>
          <cell r="E1022" t="str">
            <v>UGEL ANDAHUAYLAS</v>
          </cell>
          <cell r="F1022" t="str">
            <v>E.B.R. PRIMARIA</v>
          </cell>
          <cell r="G1022" t="str">
            <v>UGEL-A IEPM 54177 TALAVERA</v>
          </cell>
          <cell r="H1022" t="str">
            <v>829231212614</v>
          </cell>
        </row>
        <row r="1023">
          <cell r="B1023" t="str">
            <v>1175213231A4</v>
          </cell>
          <cell r="C1023" t="str">
            <v>KA012146</v>
          </cell>
          <cell r="D1023" t="str">
            <v>EDUCACION CHANKA</v>
          </cell>
          <cell r="E1023" t="str">
            <v>UGEL ANDAHUAYLAS</v>
          </cell>
          <cell r="F1023" t="str">
            <v>E.B.R. PRIMARIA</v>
          </cell>
          <cell r="G1023" t="str">
            <v>UGEL-A IEPM 54177 TALAVERA</v>
          </cell>
          <cell r="H1023" t="str">
            <v>829231212615</v>
          </cell>
        </row>
        <row r="1024">
          <cell r="B1024" t="str">
            <v>1175213231A4</v>
          </cell>
          <cell r="C1024" t="str">
            <v>KA012146</v>
          </cell>
          <cell r="D1024" t="str">
            <v>EDUCACION CHANKA</v>
          </cell>
          <cell r="E1024" t="str">
            <v>UGEL ANDAHUAYLAS</v>
          </cell>
          <cell r="F1024" t="str">
            <v>E.B.R. PRIMARIA</v>
          </cell>
          <cell r="G1024" t="str">
            <v>UGEL-A IEPM 54177 TALAVERA</v>
          </cell>
          <cell r="H1024" t="str">
            <v>829231212615</v>
          </cell>
        </row>
        <row r="1025">
          <cell r="B1025" t="str">
            <v>1175213231A2</v>
          </cell>
          <cell r="C1025" t="str">
            <v>KA012146</v>
          </cell>
          <cell r="D1025" t="str">
            <v>EDUCACION CHANKA</v>
          </cell>
          <cell r="E1025" t="str">
            <v>UGEL ANDAHUAYLAS</v>
          </cell>
          <cell r="F1025" t="str">
            <v>E.B.R. PRIMARIA</v>
          </cell>
          <cell r="G1025" t="str">
            <v>UGEL-A IEPM 54177 TALAVERA</v>
          </cell>
          <cell r="H1025" t="str">
            <v>829231212618</v>
          </cell>
        </row>
        <row r="1026">
          <cell r="B1026" t="str">
            <v>1175213231A6</v>
          </cell>
          <cell r="C1026" t="str">
            <v>KA012146</v>
          </cell>
          <cell r="D1026" t="str">
            <v>EDUCACION CHANKA</v>
          </cell>
          <cell r="E1026" t="str">
            <v>UGEL ANDAHUAYLAS</v>
          </cell>
          <cell r="F1026" t="str">
            <v>E.B.R. PRIMARIA</v>
          </cell>
          <cell r="G1026" t="str">
            <v>UGEL-A IEPM 54177 TALAVERA</v>
          </cell>
          <cell r="H1026" t="str">
            <v>829231212619</v>
          </cell>
        </row>
        <row r="1027">
          <cell r="B1027" t="str">
            <v>1175213221A7</v>
          </cell>
          <cell r="C1027" t="str">
            <v>KA012146</v>
          </cell>
          <cell r="D1027" t="str">
            <v>EDUCACION CHANKA</v>
          </cell>
          <cell r="E1027" t="str">
            <v>UGEL ANDAHUAYLAS</v>
          </cell>
          <cell r="F1027" t="str">
            <v>E.B.R. PRIMARIA</v>
          </cell>
          <cell r="G1027" t="str">
            <v>UGEL-A IEPM 54177 TALAVERA</v>
          </cell>
          <cell r="H1027" t="str">
            <v>829251212610</v>
          </cell>
        </row>
        <row r="1028">
          <cell r="B1028" t="str">
            <v>1175213221A5</v>
          </cell>
          <cell r="C1028" t="str">
            <v>KA012146</v>
          </cell>
          <cell r="D1028" t="str">
            <v>EDUCACION CHANKA</v>
          </cell>
          <cell r="E1028" t="str">
            <v>UGEL ANDAHUAYLAS</v>
          </cell>
          <cell r="F1028" t="str">
            <v>E.B.R. PRIMARIA</v>
          </cell>
          <cell r="G1028" t="str">
            <v>UGEL-A IEPM 54177 TALAVERA</v>
          </cell>
          <cell r="H1028" t="str">
            <v>829251212611</v>
          </cell>
        </row>
        <row r="1029">
          <cell r="B1029" t="str">
            <v>1175213221A1</v>
          </cell>
          <cell r="C1029" t="str">
            <v>KA012146</v>
          </cell>
          <cell r="D1029" t="str">
            <v>EDUCACION CHANKA</v>
          </cell>
          <cell r="E1029" t="str">
            <v>UGEL ANDAHUAYLAS</v>
          </cell>
          <cell r="F1029" t="str">
            <v>E.B.R. PRIMARIA</v>
          </cell>
          <cell r="G1029" t="str">
            <v>UGEL-A IEPM 54177 TALAVERA</v>
          </cell>
          <cell r="H1029" t="str">
            <v>829251212612</v>
          </cell>
        </row>
        <row r="1030">
          <cell r="B1030" t="str">
            <v>1175213221A8</v>
          </cell>
          <cell r="C1030" t="str">
            <v>KA012146</v>
          </cell>
          <cell r="D1030" t="str">
            <v>EDUCACION CHANKA</v>
          </cell>
          <cell r="E1030" t="str">
            <v>UGEL ANDAHUAYLAS</v>
          </cell>
          <cell r="F1030" t="str">
            <v>E.B.R. PRIMARIA</v>
          </cell>
          <cell r="G1030" t="str">
            <v>UGEL-A IEPM 54177 TALAVERA</v>
          </cell>
          <cell r="H1030" t="str">
            <v>829251212613</v>
          </cell>
        </row>
        <row r="1031">
          <cell r="B1031" t="str">
            <v>1175213221A3</v>
          </cell>
          <cell r="C1031" t="str">
            <v>KA012146</v>
          </cell>
          <cell r="D1031" t="str">
            <v>EDUCACION CHANKA</v>
          </cell>
          <cell r="E1031" t="str">
            <v>UGEL ANDAHUAYLAS</v>
          </cell>
          <cell r="F1031" t="str">
            <v>E.B.R. PRIMARIA</v>
          </cell>
          <cell r="G1031" t="str">
            <v>UGEL-A IEPM 54177 TALAVERA</v>
          </cell>
          <cell r="H1031" t="str">
            <v>829251212614</v>
          </cell>
        </row>
        <row r="1032">
          <cell r="B1032" t="str">
            <v>1175213221A4</v>
          </cell>
          <cell r="C1032" t="str">
            <v>KA012146</v>
          </cell>
          <cell r="D1032" t="str">
            <v>EDUCACION CHANKA</v>
          </cell>
          <cell r="E1032" t="str">
            <v>UGEL ANDAHUAYLAS</v>
          </cell>
          <cell r="F1032" t="str">
            <v>E.B.R. PRIMARIA</v>
          </cell>
          <cell r="G1032" t="str">
            <v>UGEL-A IEPM 54177 TALAVERA</v>
          </cell>
          <cell r="H1032" t="str">
            <v>829251212615</v>
          </cell>
        </row>
        <row r="1033">
          <cell r="B1033" t="str">
            <v>1175213221A9</v>
          </cell>
          <cell r="C1033" t="str">
            <v>KA012146</v>
          </cell>
          <cell r="D1033" t="str">
            <v>EDUCACION CHANKA</v>
          </cell>
          <cell r="E1033" t="str">
            <v>UGEL ANDAHUAYLAS</v>
          </cell>
          <cell r="F1033" t="str">
            <v>E.B.R. PRIMARIA</v>
          </cell>
          <cell r="G1033" t="str">
            <v>UGEL-A IEPM 54177 TALAVERA</v>
          </cell>
          <cell r="H1033" t="str">
            <v>829251212616</v>
          </cell>
        </row>
        <row r="1034">
          <cell r="B1034" t="str">
            <v>1175213221A2</v>
          </cell>
          <cell r="C1034" t="str">
            <v>KA012146</v>
          </cell>
          <cell r="D1034" t="str">
            <v>EDUCACION CHANKA</v>
          </cell>
          <cell r="E1034" t="str">
            <v>UGEL ANDAHUAYLAS</v>
          </cell>
          <cell r="F1034" t="str">
            <v>E.B.R. PRIMARIA</v>
          </cell>
          <cell r="G1034" t="str">
            <v>UGEL-A IEPM 54177 TALAVERA</v>
          </cell>
          <cell r="H1034" t="str">
            <v>829251212618</v>
          </cell>
        </row>
        <row r="1035">
          <cell r="B1035" t="str">
            <v>1175213221A6</v>
          </cell>
          <cell r="C1035" t="str">
            <v>KA012146</v>
          </cell>
          <cell r="D1035" t="str">
            <v>EDUCACION CHANKA</v>
          </cell>
          <cell r="E1035" t="str">
            <v>UGEL ANDAHUAYLAS</v>
          </cell>
          <cell r="F1035" t="str">
            <v>E.B.R. PRIMARIA</v>
          </cell>
          <cell r="G1035" t="str">
            <v>UGEL-A IEPM 54177 TALAVERA</v>
          </cell>
          <cell r="H1035" t="str">
            <v>829251212619</v>
          </cell>
        </row>
        <row r="1036">
          <cell r="B1036" t="e">
            <v>#N/A</v>
          </cell>
          <cell r="C1036" t="str">
            <v>KA012146</v>
          </cell>
          <cell r="D1036" t="str">
            <v>EDUCACION CHANKA</v>
          </cell>
          <cell r="E1036" t="str">
            <v>UGEL ANDAHUAYLAS</v>
          </cell>
          <cell r="F1036" t="str">
            <v>E.B.R. PRIMARIA</v>
          </cell>
          <cell r="G1036" t="str">
            <v>UGEL-A IEPM 54177 TALAVERA</v>
          </cell>
          <cell r="H1036" t="str">
            <v>03V0002N0979</v>
          </cell>
        </row>
        <row r="1037">
          <cell r="B1037" t="str">
            <v>1175213241A1</v>
          </cell>
          <cell r="C1037" t="str">
            <v>KA012146</v>
          </cell>
          <cell r="D1037" t="str">
            <v>EDUCACION CHANKA</v>
          </cell>
          <cell r="E1037" t="str">
            <v>UGEL ANDAHUAYLAS</v>
          </cell>
          <cell r="F1037" t="str">
            <v>E.B.R. PRIMARIA</v>
          </cell>
          <cell r="G1037" t="str">
            <v>UGEL-A IEPM 54177 TALAVERA</v>
          </cell>
          <cell r="H1037" t="str">
            <v>829231212617</v>
          </cell>
        </row>
        <row r="1038">
          <cell r="B1038" t="str">
            <v>1175213231A0</v>
          </cell>
          <cell r="C1038" t="str">
            <v>KA012146</v>
          </cell>
          <cell r="D1038" t="str">
            <v>EDUCACION CHANKA</v>
          </cell>
          <cell r="E1038" t="str">
            <v>UGEL ANDAHUAYLAS</v>
          </cell>
          <cell r="F1038" t="str">
            <v>E.B.R. PRIMARIA</v>
          </cell>
          <cell r="G1038" t="str">
            <v>UGEL-A IEPM 54177 TALAVERA</v>
          </cell>
          <cell r="H1038" t="str">
            <v>829251212617</v>
          </cell>
        </row>
        <row r="1039">
          <cell r="B1039" t="str">
            <v>1195213221A7</v>
          </cell>
          <cell r="C1039" t="str">
            <v>KA012148</v>
          </cell>
          <cell r="D1039" t="str">
            <v>EDUCACION CHANKA</v>
          </cell>
          <cell r="E1039" t="str">
            <v>UGEL ANDAHUAYLAS</v>
          </cell>
          <cell r="F1039" t="str">
            <v>E.B.R. PRIMARIA</v>
          </cell>
          <cell r="G1039" t="str">
            <v>UGEL-A IEPM 54178 TALAVERA</v>
          </cell>
          <cell r="H1039" t="str">
            <v>827251216617</v>
          </cell>
        </row>
        <row r="1040">
          <cell r="B1040" t="str">
            <v>1195213211A2</v>
          </cell>
          <cell r="C1040" t="str">
            <v>KA012148</v>
          </cell>
          <cell r="D1040" t="str">
            <v>EDUCACION CHANKA</v>
          </cell>
          <cell r="E1040" t="str">
            <v>UGEL ANDAHUAYLAS</v>
          </cell>
          <cell r="F1040" t="str">
            <v>E.B.R. PRIMARIA</v>
          </cell>
          <cell r="G1040" t="str">
            <v>UGEL-A IEPM 54178 TALAVERA</v>
          </cell>
          <cell r="H1040" t="str">
            <v>827201216611</v>
          </cell>
        </row>
        <row r="1041">
          <cell r="B1041" t="str">
            <v>1195213211A5</v>
          </cell>
          <cell r="C1041" t="str">
            <v>KA012148</v>
          </cell>
          <cell r="D1041" t="str">
            <v>EDUCACION CHANKA</v>
          </cell>
          <cell r="E1041" t="str">
            <v>UGEL ANDAHUAYLAS</v>
          </cell>
          <cell r="F1041" t="str">
            <v>E.B.R. PRIMARIA</v>
          </cell>
          <cell r="G1041" t="str">
            <v>UGEL-A IEPM 54178 TALAVERA</v>
          </cell>
          <cell r="H1041" t="str">
            <v>827201216613</v>
          </cell>
        </row>
        <row r="1042">
          <cell r="B1042" t="str">
            <v>1195213211A0</v>
          </cell>
          <cell r="C1042" t="str">
            <v>KA012148</v>
          </cell>
          <cell r="D1042" t="str">
            <v>EDUCACION CHANKA</v>
          </cell>
          <cell r="E1042" t="str">
            <v>UGEL ANDAHUAYLAS</v>
          </cell>
          <cell r="F1042" t="str">
            <v>E.B.R. PRIMARIA</v>
          </cell>
          <cell r="G1042" t="str">
            <v>UGEL-A IEPM 54178 TALAVERA</v>
          </cell>
          <cell r="H1042" t="str">
            <v>827201216615</v>
          </cell>
        </row>
        <row r="1043">
          <cell r="B1043" t="str">
            <v>1195213211A6</v>
          </cell>
          <cell r="C1043" t="str">
            <v>KA012148</v>
          </cell>
          <cell r="D1043" t="str">
            <v>EDUCACION CHANKA</v>
          </cell>
          <cell r="E1043" t="str">
            <v>UGEL ANDAHUAYLAS</v>
          </cell>
          <cell r="F1043" t="str">
            <v>E.B.R. PRIMARIA</v>
          </cell>
          <cell r="G1043" t="str">
            <v>UGEL-A IEPM 54178 TALAVERA</v>
          </cell>
          <cell r="H1043" t="str">
            <v>827201216616</v>
          </cell>
        </row>
        <row r="1044">
          <cell r="B1044" t="str">
            <v>1195213211A7</v>
          </cell>
          <cell r="C1044" t="str">
            <v>KA012148</v>
          </cell>
          <cell r="D1044" t="str">
            <v>EDUCACION CHANKA</v>
          </cell>
          <cell r="E1044" t="str">
            <v>UGEL ANDAHUAYLAS</v>
          </cell>
          <cell r="F1044" t="str">
            <v>E.B.R. PRIMARIA</v>
          </cell>
          <cell r="G1044" t="str">
            <v>UGEL-A IEPM 54178 TALAVERA</v>
          </cell>
          <cell r="H1044" t="str">
            <v>827201216617</v>
          </cell>
        </row>
        <row r="1045">
          <cell r="B1045" t="str">
            <v>1195213211A3</v>
          </cell>
          <cell r="C1045" t="str">
            <v>KA012148</v>
          </cell>
          <cell r="D1045" t="str">
            <v>EDUCACION CHANKA</v>
          </cell>
          <cell r="E1045" t="str">
            <v>UGEL ANDAHUAYLAS</v>
          </cell>
          <cell r="F1045" t="str">
            <v>E.B.R. PRIMARIA</v>
          </cell>
          <cell r="G1045" t="str">
            <v>UGEL-A IEPM 54178 TALAVERA</v>
          </cell>
          <cell r="H1045" t="str">
            <v>827201216619</v>
          </cell>
        </row>
        <row r="1046">
          <cell r="B1046" t="str">
            <v>1195213221A8</v>
          </cell>
          <cell r="C1046" t="str">
            <v>KA012148</v>
          </cell>
          <cell r="D1046" t="str">
            <v>EDUCACION CHANKA</v>
          </cell>
          <cell r="E1046" t="str">
            <v>UGEL ANDAHUAYLAS</v>
          </cell>
          <cell r="F1046" t="str">
            <v>E.B.R. PRIMARIA</v>
          </cell>
          <cell r="G1046" t="str">
            <v>UGEL-A IEPM 54178 TALAVERA</v>
          </cell>
          <cell r="H1046" t="str">
            <v>827231216612</v>
          </cell>
        </row>
        <row r="1047">
          <cell r="B1047" t="str">
            <v>1195213231A1</v>
          </cell>
          <cell r="C1047" t="str">
            <v>KA012148</v>
          </cell>
          <cell r="D1047" t="str">
            <v>EDUCACION CHANKA</v>
          </cell>
          <cell r="E1047" t="str">
            <v>UGEL ANDAHUAYLAS</v>
          </cell>
          <cell r="F1047" t="str">
            <v>E.B.R. PRIMARIA</v>
          </cell>
          <cell r="G1047" t="str">
            <v>UGEL-A IEPM 54178 TALAVERA</v>
          </cell>
          <cell r="H1047" t="str">
            <v>827231216614</v>
          </cell>
        </row>
        <row r="1048">
          <cell r="B1048" t="str">
            <v>1195213221A9</v>
          </cell>
          <cell r="C1048" t="str">
            <v>KA012148</v>
          </cell>
          <cell r="D1048" t="str">
            <v>EDUCACION CHANKA</v>
          </cell>
          <cell r="E1048" t="str">
            <v>UGEL ANDAHUAYLAS</v>
          </cell>
          <cell r="F1048" t="str">
            <v>E.B.R. PRIMARIA</v>
          </cell>
          <cell r="G1048" t="str">
            <v>UGEL-A IEPM 54178 TALAVERA</v>
          </cell>
          <cell r="H1048" t="str">
            <v>827231216618</v>
          </cell>
        </row>
        <row r="1049">
          <cell r="B1049" t="str">
            <v>1195213221A4</v>
          </cell>
          <cell r="C1049" t="str">
            <v>KA012148</v>
          </cell>
          <cell r="D1049" t="str">
            <v>EDUCACION CHANKA</v>
          </cell>
          <cell r="E1049" t="str">
            <v>UGEL ANDAHUAYLAS</v>
          </cell>
          <cell r="F1049" t="str">
            <v>E.B.R. PRIMARIA</v>
          </cell>
          <cell r="G1049" t="str">
            <v>UGEL-A IEPM 54178 TALAVERA</v>
          </cell>
          <cell r="H1049" t="str">
            <v>827251216610</v>
          </cell>
        </row>
        <row r="1050">
          <cell r="B1050" t="str">
            <v>1195213221A2</v>
          </cell>
          <cell r="C1050" t="str">
            <v>KA012148</v>
          </cell>
          <cell r="D1050" t="str">
            <v>EDUCACION CHANKA</v>
          </cell>
          <cell r="E1050" t="str">
            <v>UGEL ANDAHUAYLAS</v>
          </cell>
          <cell r="F1050" t="str">
            <v>E.B.R. PRIMARIA</v>
          </cell>
          <cell r="G1050" t="str">
            <v>UGEL-A IEPM 54178 TALAVERA</v>
          </cell>
          <cell r="H1050" t="str">
            <v>827251216611</v>
          </cell>
        </row>
        <row r="1051">
          <cell r="B1051" t="str">
            <v>1195213221A5</v>
          </cell>
          <cell r="C1051" t="str">
            <v>KA012148</v>
          </cell>
          <cell r="D1051" t="str">
            <v>EDUCACION CHANKA</v>
          </cell>
          <cell r="E1051" t="str">
            <v>UGEL ANDAHUAYLAS</v>
          </cell>
          <cell r="F1051" t="str">
            <v>E.B.R. PRIMARIA</v>
          </cell>
          <cell r="G1051" t="str">
            <v>UGEL-A IEPM 54178 TALAVERA</v>
          </cell>
          <cell r="H1051" t="str">
            <v>827251216613</v>
          </cell>
        </row>
        <row r="1052">
          <cell r="B1052" t="str">
            <v>1195213221A0</v>
          </cell>
          <cell r="C1052" t="str">
            <v>KA012148</v>
          </cell>
          <cell r="D1052" t="str">
            <v>EDUCACION CHANKA</v>
          </cell>
          <cell r="E1052" t="str">
            <v>UGEL ANDAHUAYLAS</v>
          </cell>
          <cell r="F1052" t="str">
            <v>E.B.R. PRIMARIA</v>
          </cell>
          <cell r="G1052" t="str">
            <v>UGEL-A IEPM 54178 TALAVERA</v>
          </cell>
          <cell r="H1052" t="str">
            <v>827251216614</v>
          </cell>
        </row>
        <row r="1053">
          <cell r="B1053" t="str">
            <v>1195213221A1</v>
          </cell>
          <cell r="C1053" t="str">
            <v>KA012148</v>
          </cell>
          <cell r="D1053" t="str">
            <v>EDUCACION CHANKA</v>
          </cell>
          <cell r="E1053" t="str">
            <v>UGEL ANDAHUAYLAS</v>
          </cell>
          <cell r="F1053" t="str">
            <v>E.B.R. PRIMARIA</v>
          </cell>
          <cell r="G1053" t="str">
            <v>UGEL-A IEPM 54178 TALAVERA</v>
          </cell>
          <cell r="H1053" t="str">
            <v>827251216615</v>
          </cell>
        </row>
        <row r="1054">
          <cell r="B1054" t="str">
            <v>1195213221A6</v>
          </cell>
          <cell r="C1054" t="str">
            <v>KA012148</v>
          </cell>
          <cell r="D1054" t="str">
            <v>EDUCACION CHANKA</v>
          </cell>
          <cell r="E1054" t="str">
            <v>UGEL ANDAHUAYLAS</v>
          </cell>
          <cell r="F1054" t="str">
            <v>E.B.R. PRIMARIA</v>
          </cell>
          <cell r="G1054" t="str">
            <v>UGEL-A IEPM 54178 TALAVERA</v>
          </cell>
          <cell r="H1054" t="str">
            <v>827251216616</v>
          </cell>
        </row>
        <row r="1055">
          <cell r="B1055" t="str">
            <v>1195213211A9</v>
          </cell>
          <cell r="C1055" t="str">
            <v>KA012148</v>
          </cell>
          <cell r="D1055" t="str">
            <v>EDUCACION CHANKA</v>
          </cell>
          <cell r="E1055" t="str">
            <v>UGEL ANDAHUAYLAS</v>
          </cell>
          <cell r="F1055" t="str">
            <v>E.B.R. PRIMARIA</v>
          </cell>
          <cell r="G1055" t="str">
            <v>UGEL-A IEPM 54178 TALAVERA</v>
          </cell>
          <cell r="H1055" t="str">
            <v>827251216618</v>
          </cell>
        </row>
        <row r="1056">
          <cell r="B1056" t="str">
            <v>1195213221A3</v>
          </cell>
          <cell r="C1056" t="str">
            <v>KA012148</v>
          </cell>
          <cell r="D1056" t="str">
            <v>EDUCACION CHANKA</v>
          </cell>
          <cell r="E1056" t="str">
            <v>UGEL ANDAHUAYLAS</v>
          </cell>
          <cell r="F1056" t="str">
            <v>E.B.R. PRIMARIA</v>
          </cell>
          <cell r="G1056" t="str">
            <v>UGEL-A IEPM 54178 TALAVERA</v>
          </cell>
          <cell r="H1056" t="str">
            <v>827251216619</v>
          </cell>
        </row>
        <row r="1057">
          <cell r="B1057" t="e">
            <v>#N/A</v>
          </cell>
          <cell r="C1057" t="str">
            <v>KA012148</v>
          </cell>
          <cell r="D1057" t="str">
            <v>EDUCACION CHANKA</v>
          </cell>
          <cell r="E1057" t="str">
            <v>UGEL ANDAHUAYLAS</v>
          </cell>
          <cell r="F1057" t="str">
            <v>E.B.R. PRIMARIA</v>
          </cell>
          <cell r="G1057" t="str">
            <v>UGEL-A IEPM 54178 TALAVERA</v>
          </cell>
          <cell r="H1057" t="str">
            <v>03V0002N0980</v>
          </cell>
        </row>
        <row r="1058">
          <cell r="B1058" t="str">
            <v>1195213231A2</v>
          </cell>
          <cell r="C1058" t="str">
            <v>KA012148</v>
          </cell>
          <cell r="D1058" t="str">
            <v>EDUCACION CHANKA</v>
          </cell>
          <cell r="E1058" t="str">
            <v>UGEL ANDAHUAYLAS</v>
          </cell>
          <cell r="F1058" t="str">
            <v>E.B.R. PRIMARIA</v>
          </cell>
          <cell r="G1058" t="str">
            <v>UGEL-A IEPM 54178 TALAVERA</v>
          </cell>
          <cell r="H1058" t="str">
            <v>827231216615</v>
          </cell>
        </row>
        <row r="1059">
          <cell r="B1059" t="str">
            <v>1195213211A8</v>
          </cell>
          <cell r="C1059" t="str">
            <v>KA012148</v>
          </cell>
          <cell r="D1059" t="str">
            <v>EDUCACION CHANKA</v>
          </cell>
          <cell r="E1059" t="str">
            <v>UGEL ANDAHUAYLAS</v>
          </cell>
          <cell r="F1059" t="str">
            <v>E.B.R. PRIMARIA</v>
          </cell>
          <cell r="G1059" t="str">
            <v>UGEL-A IEPM 54178 TALAVERA</v>
          </cell>
          <cell r="H1059" t="str">
            <v>827251216612</v>
          </cell>
        </row>
        <row r="1060">
          <cell r="B1060" t="str">
            <v>1116213211A5</v>
          </cell>
          <cell r="C1060" t="str">
            <v>KA012150</v>
          </cell>
          <cell r="D1060" t="str">
            <v>EDUCACION CHANKA</v>
          </cell>
          <cell r="E1060" t="str">
            <v>UGEL ANDAHUAYLAS</v>
          </cell>
          <cell r="F1060" t="str">
            <v>E.B.R. PRIMARIA</v>
          </cell>
          <cell r="G1060" t="str">
            <v>UGEL-A IEPM 54179 TALAVERA</v>
          </cell>
          <cell r="H1060" t="str">
            <v>826201216615</v>
          </cell>
        </row>
        <row r="1061">
          <cell r="B1061" t="str">
            <v>1116213211A6</v>
          </cell>
          <cell r="C1061" t="str">
            <v>KA012150</v>
          </cell>
          <cell r="D1061" t="str">
            <v>EDUCACION CHANKA</v>
          </cell>
          <cell r="E1061" t="str">
            <v>UGEL ANDAHUAYLAS</v>
          </cell>
          <cell r="F1061" t="str">
            <v>E.B.R. PRIMARIA</v>
          </cell>
          <cell r="G1061" t="str">
            <v>UGEL-A IEPM 54179 TALAVERA</v>
          </cell>
          <cell r="H1061" t="str">
            <v>826201216611</v>
          </cell>
        </row>
        <row r="1062">
          <cell r="B1062" t="str">
            <v>1116213211A3</v>
          </cell>
          <cell r="C1062" t="str">
            <v>KA012150</v>
          </cell>
          <cell r="D1062" t="str">
            <v>EDUCACION CHANKA</v>
          </cell>
          <cell r="E1062" t="str">
            <v>UGEL ANDAHUAYLAS</v>
          </cell>
          <cell r="F1062" t="str">
            <v>E.B.R. PRIMARIA</v>
          </cell>
          <cell r="G1062" t="str">
            <v>UGEL-A IEPM 54179 TALAVERA</v>
          </cell>
          <cell r="H1062" t="str">
            <v>826201216618</v>
          </cell>
        </row>
        <row r="1063">
          <cell r="B1063" t="str">
            <v>1116213211A8</v>
          </cell>
          <cell r="C1063" t="str">
            <v>KA012150</v>
          </cell>
          <cell r="D1063" t="str">
            <v>EDUCACION CHANKA</v>
          </cell>
          <cell r="E1063" t="str">
            <v>UGEL ANDAHUAYLAS</v>
          </cell>
          <cell r="F1063" t="str">
            <v>E.B.R. PRIMARIA</v>
          </cell>
          <cell r="G1063" t="str">
            <v>UGEL-A IEPM 54179 TALAVERA</v>
          </cell>
          <cell r="H1063" t="str">
            <v>826201216610</v>
          </cell>
        </row>
        <row r="1064">
          <cell r="B1064" t="str">
            <v>1136213211A2</v>
          </cell>
          <cell r="C1064" t="str">
            <v>KA012152</v>
          </cell>
          <cell r="D1064" t="str">
            <v>EDUCACION CHANKA</v>
          </cell>
          <cell r="E1064" t="str">
            <v>UGEL ANDAHUAYLAS</v>
          </cell>
          <cell r="F1064" t="str">
            <v>E.B.R. PRIMARIA</v>
          </cell>
          <cell r="G1064" t="str">
            <v>UGEL-A IEPM 54180 CHIHUAMPATA</v>
          </cell>
          <cell r="H1064" t="str">
            <v>826251213612</v>
          </cell>
        </row>
        <row r="1065">
          <cell r="B1065" t="str">
            <v>1136213211A6</v>
          </cell>
          <cell r="C1065" t="str">
            <v>KA012152</v>
          </cell>
          <cell r="D1065" t="str">
            <v>EDUCACION CHANKA</v>
          </cell>
          <cell r="E1065" t="str">
            <v>UGEL ANDAHUAYLAS</v>
          </cell>
          <cell r="F1065" t="str">
            <v>E.B.R. PRIMARIA</v>
          </cell>
          <cell r="G1065" t="str">
            <v>UGEL-A IEPM 54180 CHIHUAMPATA</v>
          </cell>
          <cell r="H1065" t="str">
            <v>826251213611</v>
          </cell>
        </row>
        <row r="1066">
          <cell r="B1066" t="str">
            <v>1136213211A4</v>
          </cell>
          <cell r="C1066" t="str">
            <v>KA012152</v>
          </cell>
          <cell r="D1066" t="str">
            <v>EDUCACION CHANKA</v>
          </cell>
          <cell r="E1066" t="str">
            <v>UGEL ANDAHUAYLAS</v>
          </cell>
          <cell r="F1066" t="str">
            <v>E.B.R. PRIMARIA</v>
          </cell>
          <cell r="G1066" t="str">
            <v>UGEL-A IEPM 54180 CHIHUAMPATA</v>
          </cell>
          <cell r="H1066" t="str">
            <v>826251213614</v>
          </cell>
        </row>
        <row r="1067">
          <cell r="B1067" t="str">
            <v>1136213211A5</v>
          </cell>
          <cell r="C1067" t="str">
            <v>KA012152</v>
          </cell>
          <cell r="D1067" t="str">
            <v>EDUCACION CHANKA</v>
          </cell>
          <cell r="E1067" t="str">
            <v>UGEL ANDAHUAYLAS</v>
          </cell>
          <cell r="F1067" t="str">
            <v>E.B.R. PRIMARIA</v>
          </cell>
          <cell r="G1067" t="str">
            <v>UGEL-A IEPM 54180 CHIHUAMPATA</v>
          </cell>
          <cell r="H1067" t="str">
            <v>826251213615</v>
          </cell>
        </row>
        <row r="1068">
          <cell r="B1068" t="str">
            <v>1136213211A3</v>
          </cell>
          <cell r="C1068" t="str">
            <v>KA012152</v>
          </cell>
          <cell r="D1068" t="str">
            <v>EDUCACION CHANKA</v>
          </cell>
          <cell r="E1068" t="str">
            <v>UGEL ANDAHUAYLAS</v>
          </cell>
          <cell r="F1068" t="str">
            <v>E.B.R. PRIMARIA</v>
          </cell>
          <cell r="G1068" t="str">
            <v>UGEL-A IEPM 54180 CHIHUAMPATA</v>
          </cell>
          <cell r="H1068" t="str">
            <v>826251213618</v>
          </cell>
        </row>
        <row r="1069">
          <cell r="B1069" t="str">
            <v>1136213211A7</v>
          </cell>
          <cell r="C1069" t="str">
            <v>KA012152</v>
          </cell>
          <cell r="D1069" t="str">
            <v>EDUCACION CHANKA</v>
          </cell>
          <cell r="E1069" t="str">
            <v>UGEL ANDAHUAYLAS</v>
          </cell>
          <cell r="F1069" t="str">
            <v>E.B.R. PRIMARIA</v>
          </cell>
          <cell r="G1069" t="str">
            <v>UGEL-A IEPM 54180 CHIHUAMPATA</v>
          </cell>
          <cell r="H1069" t="str">
            <v>826251213619</v>
          </cell>
        </row>
        <row r="1070">
          <cell r="B1070" t="str">
            <v>1136213211A8</v>
          </cell>
          <cell r="C1070" t="str">
            <v>KA012152</v>
          </cell>
          <cell r="D1070" t="str">
            <v>EDUCACION CHANKA</v>
          </cell>
          <cell r="E1070" t="str">
            <v>UGEL ANDAHUAYLAS</v>
          </cell>
          <cell r="F1070" t="str">
            <v>E.B.R. PRIMARIA</v>
          </cell>
          <cell r="G1070" t="str">
            <v>UGEL-A IEPM 54180 CHIHUAMPATA</v>
          </cell>
          <cell r="H1070" t="str">
            <v>826251213610</v>
          </cell>
        </row>
        <row r="1071">
          <cell r="B1071" t="str">
            <v>1156213211A7</v>
          </cell>
          <cell r="C1071" t="str">
            <v>KA012154</v>
          </cell>
          <cell r="D1071" t="str">
            <v>EDUCACION CHANKA</v>
          </cell>
          <cell r="E1071" t="str">
            <v>UGEL ANDAHUAYLAS</v>
          </cell>
          <cell r="F1071" t="str">
            <v>E.B.R. PRIMARIA</v>
          </cell>
          <cell r="G1071" t="str">
            <v>UGEL-A IEPM 54181  "VIRGEN DE CANDELARIA" UCHUHUANCARAY</v>
          </cell>
          <cell r="H1071" t="str">
            <v>826221212612</v>
          </cell>
        </row>
        <row r="1072">
          <cell r="B1072" t="str">
            <v>1156213211A3</v>
          </cell>
          <cell r="C1072" t="str">
            <v>KA012154</v>
          </cell>
          <cell r="D1072" t="str">
            <v>EDUCACION CHANKA</v>
          </cell>
          <cell r="E1072" t="str">
            <v>UGEL ANDAHUAYLAS</v>
          </cell>
          <cell r="F1072" t="str">
            <v>E.B.R. PRIMARIA</v>
          </cell>
          <cell r="G1072" t="str">
            <v>UGEL-A IEPM 54181  "VIRGEN DE CANDELARIA" UCHUHUANCARAY</v>
          </cell>
          <cell r="H1072" t="str">
            <v>826271212610</v>
          </cell>
        </row>
        <row r="1073">
          <cell r="B1073" t="str">
            <v>1156213211A6</v>
          </cell>
          <cell r="C1073" t="str">
            <v>KA012154</v>
          </cell>
          <cell r="D1073" t="str">
            <v>EDUCACION CHANKA</v>
          </cell>
          <cell r="E1073" t="str">
            <v>UGEL ANDAHUAYLAS</v>
          </cell>
          <cell r="F1073" t="str">
            <v>E.B.R. PRIMARIA</v>
          </cell>
          <cell r="G1073" t="str">
            <v>UGEL-A IEPM 54181  "VIRGEN DE CANDELARIA" UCHUHUANCARAY</v>
          </cell>
          <cell r="H1073" t="str">
            <v>826271212617</v>
          </cell>
        </row>
        <row r="1074">
          <cell r="B1074" t="str">
            <v>1156213211A9</v>
          </cell>
          <cell r="C1074" t="str">
            <v>KA012154</v>
          </cell>
          <cell r="D1074" t="str">
            <v>EDUCACION CHANKA</v>
          </cell>
          <cell r="E1074" t="str">
            <v>UGEL ANDAHUAYLAS</v>
          </cell>
          <cell r="F1074" t="str">
            <v>E.B.R. PRIMARIA</v>
          </cell>
          <cell r="G1074" t="str">
            <v>UGEL-A IEPM 54181  "VIRGEN DE CANDELARIA" UCHUHUANCARAY</v>
          </cell>
          <cell r="H1074" t="str">
            <v>826221212618</v>
          </cell>
        </row>
        <row r="1075">
          <cell r="B1075" t="str">
            <v>1196213211A7</v>
          </cell>
          <cell r="C1075" t="str">
            <v>KA012158</v>
          </cell>
          <cell r="D1075" t="str">
            <v>EDUCACION CHANKA</v>
          </cell>
          <cell r="E1075" t="str">
            <v>UGEL ANDAHUAYLAS</v>
          </cell>
          <cell r="F1075" t="str">
            <v>E.B.R. PRIMARIA</v>
          </cell>
          <cell r="G1075" t="str">
            <v>UGEL-A IEPM 54190 CHIARA</v>
          </cell>
          <cell r="H1075" t="str">
            <v>827241218618</v>
          </cell>
        </row>
        <row r="1076">
          <cell r="B1076" t="str">
            <v>1196213211A2</v>
          </cell>
          <cell r="C1076" t="str">
            <v>KA012158</v>
          </cell>
          <cell r="D1076" t="str">
            <v>EDUCACION CHANKA</v>
          </cell>
          <cell r="E1076" t="str">
            <v>UGEL ANDAHUAYLAS</v>
          </cell>
          <cell r="F1076" t="str">
            <v>E.B.R. PRIMARIA</v>
          </cell>
          <cell r="G1076" t="str">
            <v>UGEL-A IEPM 54190 CHIARA</v>
          </cell>
          <cell r="H1076" t="str">
            <v>827211218613</v>
          </cell>
        </row>
        <row r="1077">
          <cell r="B1077" t="str">
            <v>1196213211A4</v>
          </cell>
          <cell r="C1077" t="str">
            <v>KA012158</v>
          </cell>
          <cell r="D1077" t="str">
            <v>EDUCACION CHANKA</v>
          </cell>
          <cell r="E1077" t="str">
            <v>UGEL ANDAHUAYLAS</v>
          </cell>
          <cell r="F1077" t="str">
            <v>E.B.R. PRIMARIA</v>
          </cell>
          <cell r="G1077" t="str">
            <v>UGEL-A IEPM 54190 CHIARA</v>
          </cell>
          <cell r="H1077" t="str">
            <v>827211218616</v>
          </cell>
        </row>
        <row r="1078">
          <cell r="B1078" t="str">
            <v>1196213211A4</v>
          </cell>
          <cell r="C1078" t="str">
            <v>KA012158</v>
          </cell>
          <cell r="D1078" t="str">
            <v>EDUCACION CHANKA</v>
          </cell>
          <cell r="E1078" t="str">
            <v>UGEL ANDAHUAYLAS</v>
          </cell>
          <cell r="F1078" t="str">
            <v>E.B.R. PRIMARIA</v>
          </cell>
          <cell r="G1078" t="str">
            <v>UGEL-A IEPM 54190 CHIARA</v>
          </cell>
          <cell r="H1078" t="str">
            <v>827211218616</v>
          </cell>
        </row>
        <row r="1079">
          <cell r="B1079" t="str">
            <v>1196213211A5</v>
          </cell>
          <cell r="C1079" t="str">
            <v>KA012158</v>
          </cell>
          <cell r="D1079" t="str">
            <v>EDUCACION CHANKA</v>
          </cell>
          <cell r="E1079" t="str">
            <v>UGEL ANDAHUAYLAS</v>
          </cell>
          <cell r="F1079" t="str">
            <v>E.B.R. PRIMARIA</v>
          </cell>
          <cell r="G1079" t="str">
            <v>UGEL-A IEPM 54190 CHIARA</v>
          </cell>
          <cell r="H1079" t="str">
            <v>827211218617</v>
          </cell>
        </row>
        <row r="1080">
          <cell r="B1080" t="str">
            <v>1196213211A6</v>
          </cell>
          <cell r="C1080" t="str">
            <v>KA012158</v>
          </cell>
          <cell r="D1080" t="str">
            <v>EDUCACION CHANKA</v>
          </cell>
          <cell r="E1080" t="str">
            <v>UGEL ANDAHUAYLAS</v>
          </cell>
          <cell r="F1080" t="str">
            <v>E.B.R. PRIMARIA</v>
          </cell>
          <cell r="G1080" t="str">
            <v>UGEL-A IEPM 54190 CHIARA</v>
          </cell>
          <cell r="H1080" t="str">
            <v>827241218612</v>
          </cell>
        </row>
        <row r="1081">
          <cell r="B1081" t="str">
            <v>1196213221A1</v>
          </cell>
          <cell r="C1081" t="str">
            <v>KA012158</v>
          </cell>
          <cell r="D1081" t="str">
            <v>EDUCACION CHANKA</v>
          </cell>
          <cell r="E1081" t="str">
            <v>UGEL ANDAHUAYLAS</v>
          </cell>
          <cell r="F1081" t="str">
            <v>E.B.R. PRIMARIA</v>
          </cell>
          <cell r="G1081" t="str">
            <v>UGEL-A IEPM 54190 CHIARA</v>
          </cell>
          <cell r="H1081" t="str">
            <v>827241218614</v>
          </cell>
        </row>
        <row r="1082">
          <cell r="B1082" t="str">
            <v>1196213211A0</v>
          </cell>
          <cell r="C1082" t="str">
            <v>KA012158</v>
          </cell>
          <cell r="D1082" t="str">
            <v>EDUCACION CHANKA</v>
          </cell>
          <cell r="E1082" t="str">
            <v>UGEL ANDAHUAYLAS</v>
          </cell>
          <cell r="F1082" t="str">
            <v>E.B.R. PRIMARIA</v>
          </cell>
          <cell r="G1082" t="str">
            <v>UGEL-A IEPM 54190 CHIARA</v>
          </cell>
          <cell r="H1082" t="str">
            <v>827211218610</v>
          </cell>
        </row>
        <row r="1083">
          <cell r="B1083" t="str">
            <v>1134413211A3</v>
          </cell>
          <cell r="C1083" t="str">
            <v>KA012160</v>
          </cell>
          <cell r="D1083" t="str">
            <v>EDUCACION CHANKA</v>
          </cell>
          <cell r="E1083" t="str">
            <v>UGEL ANDAHUAYLAS</v>
          </cell>
          <cell r="F1083" t="str">
            <v>E.B.R. PRIMARIA</v>
          </cell>
          <cell r="G1083" t="str">
            <v>UGEL-A IEPM 54191 HUANIPAYAURECC</v>
          </cell>
          <cell r="H1083" t="str">
            <v>826261213616</v>
          </cell>
        </row>
        <row r="1084">
          <cell r="B1084" t="str">
            <v>1117213211A2</v>
          </cell>
          <cell r="C1084" t="str">
            <v>KA012160</v>
          </cell>
          <cell r="D1084" t="str">
            <v>EDUCACION CHANKA</v>
          </cell>
          <cell r="E1084" t="str">
            <v>UGEL ANDAHUAYLAS</v>
          </cell>
          <cell r="F1084" t="str">
            <v>E.B.R. PRIMARIA</v>
          </cell>
          <cell r="G1084" t="str">
            <v>UGEL-A IEPM 54191 HUANIPAYAURECC</v>
          </cell>
          <cell r="H1084" t="str">
            <v>826281218610</v>
          </cell>
        </row>
        <row r="1085">
          <cell r="B1085" t="str">
            <v>1117213211A3</v>
          </cell>
          <cell r="C1085" t="str">
            <v>KA012160</v>
          </cell>
          <cell r="D1085" t="str">
            <v>EDUCACION CHANKA</v>
          </cell>
          <cell r="E1085" t="str">
            <v>UGEL ANDAHUAYLAS</v>
          </cell>
          <cell r="F1085" t="str">
            <v>E.B.R. PRIMARIA</v>
          </cell>
          <cell r="G1085" t="str">
            <v>UGEL-A IEPM 54191 HUANIPAYAURECC</v>
          </cell>
          <cell r="H1085" t="str">
            <v>826281218613</v>
          </cell>
        </row>
        <row r="1086">
          <cell r="B1086" t="str">
            <v>1137213211A0</v>
          </cell>
          <cell r="C1086" t="str">
            <v>KA012162</v>
          </cell>
          <cell r="D1086" t="str">
            <v>EDUCACION CHANKA</v>
          </cell>
          <cell r="E1086" t="str">
            <v>UGEL ANDAHUAYLAS</v>
          </cell>
          <cell r="F1086" t="str">
            <v>E.B.R. PRIMARIA</v>
          </cell>
          <cell r="G1086" t="str">
            <v>UGEL-A IEPM 54192 CHACCRAMPA</v>
          </cell>
          <cell r="H1086" t="str">
            <v>826211211618</v>
          </cell>
        </row>
        <row r="1087">
          <cell r="B1087" t="str">
            <v>1137213211A6</v>
          </cell>
          <cell r="C1087" t="str">
            <v>KA012162</v>
          </cell>
          <cell r="D1087" t="str">
            <v>EDUCACION CHANKA</v>
          </cell>
          <cell r="E1087" t="str">
            <v>UGEL ANDAHUAYLAS</v>
          </cell>
          <cell r="F1087" t="str">
            <v>E.B.R. PRIMARIA</v>
          </cell>
          <cell r="G1087" t="str">
            <v>UGEL-A IEPM 54192 CHACCRAMPA</v>
          </cell>
          <cell r="H1087" t="str">
            <v>826211211610</v>
          </cell>
        </row>
        <row r="1088">
          <cell r="B1088" t="str">
            <v>1137213211A4</v>
          </cell>
          <cell r="C1088" t="str">
            <v>KA012162</v>
          </cell>
          <cell r="D1088" t="str">
            <v>EDUCACION CHANKA</v>
          </cell>
          <cell r="E1088" t="str">
            <v>UGEL ANDAHUAYLAS</v>
          </cell>
          <cell r="F1088" t="str">
            <v>E.B.R. PRIMARIA</v>
          </cell>
          <cell r="G1088" t="str">
            <v>UGEL-A IEPM 54192 CHACCRAMPA</v>
          </cell>
          <cell r="H1088" t="str">
            <v>826211211611</v>
          </cell>
        </row>
        <row r="1089">
          <cell r="B1089" t="str">
            <v>1137213211A7</v>
          </cell>
          <cell r="C1089" t="str">
            <v>KA012162</v>
          </cell>
          <cell r="D1089" t="str">
            <v>EDUCACION CHANKA</v>
          </cell>
          <cell r="E1089" t="str">
            <v>UGEL ANDAHUAYLAS</v>
          </cell>
          <cell r="F1089" t="str">
            <v>E.B.R. PRIMARIA</v>
          </cell>
          <cell r="G1089" t="str">
            <v>UGEL-A IEPM 54192 CHACCRAMPA</v>
          </cell>
          <cell r="H1089" t="str">
            <v>826211211613</v>
          </cell>
        </row>
        <row r="1090">
          <cell r="B1090" t="str">
            <v>1137213211A2</v>
          </cell>
          <cell r="C1090" t="str">
            <v>KA012162</v>
          </cell>
          <cell r="D1090" t="str">
            <v>EDUCACION CHANKA</v>
          </cell>
          <cell r="E1090" t="str">
            <v>UGEL ANDAHUAYLAS</v>
          </cell>
          <cell r="F1090" t="str">
            <v>E.B.R. PRIMARIA</v>
          </cell>
          <cell r="G1090" t="str">
            <v>UGEL-A IEPM 54192 CHACCRAMPA</v>
          </cell>
          <cell r="H1090" t="str">
            <v>826211211614</v>
          </cell>
        </row>
        <row r="1091">
          <cell r="B1091" t="str">
            <v>1137213211A3</v>
          </cell>
          <cell r="C1091" t="str">
            <v>KA012162</v>
          </cell>
          <cell r="D1091" t="str">
            <v>EDUCACION CHANKA</v>
          </cell>
          <cell r="E1091" t="str">
            <v>UGEL ANDAHUAYLAS</v>
          </cell>
          <cell r="F1091" t="str">
            <v>E.B.R. PRIMARIA</v>
          </cell>
          <cell r="G1091" t="str">
            <v>UGEL-A IEPM 54192 CHACCRAMPA</v>
          </cell>
          <cell r="H1091" t="str">
            <v>826211211615</v>
          </cell>
        </row>
        <row r="1092">
          <cell r="B1092" t="str">
            <v>1137213211A8</v>
          </cell>
          <cell r="C1092" t="str">
            <v>KA012162</v>
          </cell>
          <cell r="D1092" t="str">
            <v>EDUCACION CHANKA</v>
          </cell>
          <cell r="E1092" t="str">
            <v>UGEL ANDAHUAYLAS</v>
          </cell>
          <cell r="F1092" t="str">
            <v>E.B.R. PRIMARIA</v>
          </cell>
          <cell r="G1092" t="str">
            <v>UGEL-A IEPM 54192 CHACCRAMPA</v>
          </cell>
          <cell r="H1092" t="str">
            <v>826211211616</v>
          </cell>
        </row>
        <row r="1093">
          <cell r="B1093" t="str">
            <v>1137213211A9</v>
          </cell>
          <cell r="C1093" t="str">
            <v>KA012162</v>
          </cell>
          <cell r="D1093" t="str">
            <v>EDUCACION CHANKA</v>
          </cell>
          <cell r="E1093" t="str">
            <v>UGEL ANDAHUAYLAS</v>
          </cell>
          <cell r="F1093" t="str">
            <v>E.B.R. PRIMARIA</v>
          </cell>
          <cell r="G1093" t="str">
            <v>UGEL-A IEPM 54192 CHACCRAMPA</v>
          </cell>
          <cell r="H1093" t="str">
            <v>826211211617</v>
          </cell>
        </row>
        <row r="1094">
          <cell r="B1094" t="str">
            <v>1137213211A5</v>
          </cell>
          <cell r="C1094" t="str">
            <v>KA012162</v>
          </cell>
          <cell r="D1094" t="str">
            <v>EDUCACION CHANKA</v>
          </cell>
          <cell r="E1094" t="str">
            <v>UGEL ANDAHUAYLAS</v>
          </cell>
          <cell r="F1094" t="str">
            <v>E.B.R. PRIMARIA</v>
          </cell>
          <cell r="G1094" t="str">
            <v>UGEL-A IEPM 54192 CHACCRAMPA</v>
          </cell>
          <cell r="H1094" t="str">
            <v>826211211619</v>
          </cell>
        </row>
        <row r="1095">
          <cell r="B1095" t="str">
            <v>1137213221A1</v>
          </cell>
          <cell r="C1095" t="str">
            <v>KA012162</v>
          </cell>
          <cell r="D1095" t="str">
            <v>EDUCACION CHANKA</v>
          </cell>
          <cell r="E1095" t="str">
            <v>UGEL ANDAHUAYLAS</v>
          </cell>
          <cell r="F1095" t="str">
            <v>E.B.R. PRIMARIA</v>
          </cell>
          <cell r="G1095" t="str">
            <v>UGEL-A IEPM 54192 CHACCRAMPA</v>
          </cell>
          <cell r="H1095" t="str">
            <v>826241211612</v>
          </cell>
        </row>
        <row r="1096">
          <cell r="B1096" t="str">
            <v>1137213221A2</v>
          </cell>
          <cell r="C1096" t="str">
            <v>KA012162</v>
          </cell>
          <cell r="D1096" t="str">
            <v>EDUCACION CHANKA</v>
          </cell>
          <cell r="E1096" t="str">
            <v>UGEL ANDAHUAYLAS</v>
          </cell>
          <cell r="F1096" t="str">
            <v>E.B.R. PRIMARIA</v>
          </cell>
          <cell r="G1096" t="str">
            <v>UGEL-A IEPM 54192 CHACCRAMPA</v>
          </cell>
          <cell r="H1096" t="str">
            <v>826241211618</v>
          </cell>
        </row>
        <row r="1097">
          <cell r="B1097" t="str">
            <v>1157213211A3</v>
          </cell>
          <cell r="C1097" t="str">
            <v>KA012164</v>
          </cell>
          <cell r="D1097" t="str">
            <v>EDUCACION CHANKA</v>
          </cell>
          <cell r="E1097" t="str">
            <v>UGEL ANDAHUAYLAS</v>
          </cell>
          <cell r="F1097" t="str">
            <v>E.B.R. PRIMARIA</v>
          </cell>
          <cell r="G1097" t="str">
            <v>UGEL-A IEPM 54193 CACHIYAURECC</v>
          </cell>
          <cell r="H1097" t="str">
            <v>826201212617</v>
          </cell>
        </row>
        <row r="1098">
          <cell r="B1098" t="str">
            <v>1157213211A4</v>
          </cell>
          <cell r="C1098" t="str">
            <v>KA012164</v>
          </cell>
          <cell r="D1098" t="str">
            <v>EDUCACION CHANKA</v>
          </cell>
          <cell r="E1098" t="str">
            <v>UGEL ANDAHUAYLAS</v>
          </cell>
          <cell r="F1098" t="str">
            <v>E.B.R. PRIMARIA</v>
          </cell>
          <cell r="G1098" t="str">
            <v>UGEL-A IEPM 54193 CACHIYAURECC</v>
          </cell>
          <cell r="H1098" t="str">
            <v>826251212612</v>
          </cell>
        </row>
        <row r="1099">
          <cell r="B1099" t="str">
            <v>1177213211A7</v>
          </cell>
          <cell r="C1099" t="str">
            <v>KA012166</v>
          </cell>
          <cell r="D1099" t="str">
            <v>EDUCACION CHANKA</v>
          </cell>
          <cell r="E1099" t="str">
            <v>UGEL ANDAHUAYLAS</v>
          </cell>
          <cell r="F1099" t="str">
            <v>E.B.R. PRIMARIA</v>
          </cell>
          <cell r="G1099" t="str">
            <v>UGEL-A IEPM 54207 SAN ANTONIO DE CACHI</v>
          </cell>
          <cell r="H1099" t="str">
            <v>827281215617</v>
          </cell>
        </row>
        <row r="1100">
          <cell r="B1100" t="str">
            <v>1177213211A6</v>
          </cell>
          <cell r="C1100" t="str">
            <v>KA012166</v>
          </cell>
          <cell r="D1100" t="str">
            <v>EDUCACION CHANKA</v>
          </cell>
          <cell r="E1100" t="str">
            <v>UGEL ANDAHUAYLAS</v>
          </cell>
          <cell r="F1100" t="str">
            <v>E.B.R. PRIMARIA</v>
          </cell>
          <cell r="G1100" t="str">
            <v>UGEL-A IEPM 54207 SAN ANTONIO DE CACHI</v>
          </cell>
          <cell r="H1100" t="str">
            <v>827281215616</v>
          </cell>
        </row>
        <row r="1101">
          <cell r="B1101" t="str">
            <v>1177213211A3</v>
          </cell>
          <cell r="C1101" t="str">
            <v>KA012166</v>
          </cell>
          <cell r="D1101" t="str">
            <v>EDUCACION CHANKA</v>
          </cell>
          <cell r="E1101" t="str">
            <v>UGEL ANDAHUAYLAS</v>
          </cell>
          <cell r="F1101" t="str">
            <v>E.B.R. PRIMARIA</v>
          </cell>
          <cell r="G1101" t="str">
            <v>UGEL-A IEPM 54207 SAN ANTONIO DE CACHI</v>
          </cell>
          <cell r="H1101" t="str">
            <v>827281215619</v>
          </cell>
        </row>
        <row r="1102">
          <cell r="B1102" t="str">
            <v>1177213211A8</v>
          </cell>
          <cell r="C1102" t="str">
            <v>KA012166</v>
          </cell>
          <cell r="D1102" t="str">
            <v>EDUCACION CHANKA</v>
          </cell>
          <cell r="E1102" t="str">
            <v>UGEL ANDAHUAYLAS</v>
          </cell>
          <cell r="F1102" t="str">
            <v>E.B.R. PRIMARIA</v>
          </cell>
          <cell r="G1102" t="str">
            <v>UGEL-A IEPM 54207 SAN ANTONIO DE CACHI</v>
          </cell>
          <cell r="H1102" t="str">
            <v>827261215612</v>
          </cell>
        </row>
        <row r="1103">
          <cell r="B1103" t="str">
            <v>1197213211A5</v>
          </cell>
          <cell r="C1103" t="str">
            <v>KA012168</v>
          </cell>
          <cell r="D1103" t="str">
            <v>EDUCACION CHANKA</v>
          </cell>
          <cell r="E1103" t="str">
            <v>UGEL ANDAHUAYLAS</v>
          </cell>
          <cell r="F1103" t="str">
            <v>E.B.R. PRIMARIA</v>
          </cell>
          <cell r="G1103" t="str">
            <v>UGEL-A IEPM 54208 CHULLISANA</v>
          </cell>
          <cell r="H1103" t="str">
            <v>827281218610</v>
          </cell>
        </row>
        <row r="1104">
          <cell r="B1104" t="str">
            <v>1197213211A3</v>
          </cell>
          <cell r="C1104" t="str">
            <v>KA012168</v>
          </cell>
          <cell r="D1104" t="str">
            <v>EDUCACION CHANKA</v>
          </cell>
          <cell r="E1104" t="str">
            <v>UGEL ANDAHUAYLAS</v>
          </cell>
          <cell r="F1104" t="str">
            <v>E.B.R. PRIMARIA</v>
          </cell>
          <cell r="G1104" t="str">
            <v>UGEL-A IEPM 54208 CHULLISANA</v>
          </cell>
          <cell r="H1104" t="str">
            <v>827281218611</v>
          </cell>
        </row>
        <row r="1105">
          <cell r="B1105" t="str">
            <v>1197213211A6</v>
          </cell>
          <cell r="C1105" t="str">
            <v>KA012168</v>
          </cell>
          <cell r="D1105" t="str">
            <v>EDUCACION CHANKA</v>
          </cell>
          <cell r="E1105" t="str">
            <v>UGEL ANDAHUAYLAS</v>
          </cell>
          <cell r="F1105" t="str">
            <v>E.B.R. PRIMARIA</v>
          </cell>
          <cell r="G1105" t="str">
            <v>UGEL-A IEPM 54208 CHULLISANA</v>
          </cell>
          <cell r="H1105" t="str">
            <v>827281218613</v>
          </cell>
        </row>
        <row r="1106">
          <cell r="B1106" t="str">
            <v>1197213211A2</v>
          </cell>
          <cell r="C1106" t="str">
            <v>KA012168</v>
          </cell>
          <cell r="D1106" t="str">
            <v>EDUCACION CHANKA</v>
          </cell>
          <cell r="E1106" t="str">
            <v>UGEL ANDAHUAYLAS</v>
          </cell>
          <cell r="F1106" t="str">
            <v>E.B.R. PRIMARIA</v>
          </cell>
          <cell r="G1106" t="str">
            <v>UGEL-A IEPM 54208 CHULLISANA</v>
          </cell>
          <cell r="H1106" t="str">
            <v>827281218615</v>
          </cell>
        </row>
        <row r="1107">
          <cell r="B1107" t="str">
            <v>1197213211A4</v>
          </cell>
          <cell r="C1107" t="str">
            <v>KA012168</v>
          </cell>
          <cell r="D1107" t="str">
            <v>EDUCACION CHANKA</v>
          </cell>
          <cell r="E1107" t="str">
            <v>UGEL ANDAHUAYLAS</v>
          </cell>
          <cell r="F1107" t="str">
            <v>E.B.R. PRIMARIA</v>
          </cell>
          <cell r="G1107" t="str">
            <v>UGEL-A IEPM 54208 CHULLISANA</v>
          </cell>
          <cell r="H1107" t="str">
            <v>827281218619</v>
          </cell>
        </row>
        <row r="1108">
          <cell r="B1108" t="str">
            <v>1118213211A6</v>
          </cell>
          <cell r="C1108" t="str">
            <v>KA012170</v>
          </cell>
          <cell r="D1108" t="str">
            <v>EDUCACION CHANKA</v>
          </cell>
          <cell r="E1108" t="str">
            <v>UGEL ANDAHUAYLAS</v>
          </cell>
          <cell r="F1108" t="str">
            <v>E.B.R. PRIMARIA</v>
          </cell>
          <cell r="G1108" t="str">
            <v>UGEL-A IEPM 54209  "VIRGEN DE LAS MERCEDES" CCAPCCA</v>
          </cell>
          <cell r="H1108" t="str">
            <v>826251218614</v>
          </cell>
        </row>
        <row r="1109">
          <cell r="B1109" t="str">
            <v>1118213211A3</v>
          </cell>
          <cell r="C1109" t="str">
            <v>KA012170</v>
          </cell>
          <cell r="D1109" t="str">
            <v>EDUCACION CHANKA</v>
          </cell>
          <cell r="E1109" t="str">
            <v>UGEL ANDAHUAYLAS</v>
          </cell>
          <cell r="F1109" t="str">
            <v>E.B.R. PRIMARIA</v>
          </cell>
          <cell r="G1109" t="str">
            <v>UGEL-A IEPM 54209  "VIRGEN DE LAS MERCEDES" CCAPCCA</v>
          </cell>
          <cell r="H1109" t="str">
            <v>826201218617</v>
          </cell>
        </row>
        <row r="1110">
          <cell r="B1110" t="str">
            <v>1118213211A5</v>
          </cell>
          <cell r="C1110" t="str">
            <v>KA012170</v>
          </cell>
          <cell r="D1110" t="str">
            <v>EDUCACION CHANKA</v>
          </cell>
          <cell r="E1110" t="str">
            <v>UGEL ANDAHUAYLAS</v>
          </cell>
          <cell r="F1110" t="str">
            <v>E.B.R. PRIMARIA</v>
          </cell>
          <cell r="G1110" t="str">
            <v>UGEL-A IEPM 54209  "VIRGEN DE LAS MERCEDES" CCAPCCA</v>
          </cell>
          <cell r="H1110" t="str">
            <v>826251218618</v>
          </cell>
        </row>
        <row r="1111">
          <cell r="B1111" t="str">
            <v>1138213211A8</v>
          </cell>
          <cell r="C1111" t="str">
            <v>KA012172</v>
          </cell>
          <cell r="D1111" t="str">
            <v>EDUCACION CHANKA</v>
          </cell>
          <cell r="E1111" t="str">
            <v>UGEL ANDAHUAYLAS</v>
          </cell>
          <cell r="F1111" t="str">
            <v>E.B.R. PRIMARIA</v>
          </cell>
          <cell r="G1111" t="str">
            <v>UGEL-A IEPM 54210 SANTA MARIA CHICMO</v>
          </cell>
          <cell r="H1111" t="str">
            <v>826261211615</v>
          </cell>
        </row>
        <row r="1112">
          <cell r="B1112" t="str">
            <v>1138213221A1</v>
          </cell>
          <cell r="C1112" t="str">
            <v>KA012172</v>
          </cell>
          <cell r="D1112" t="str">
            <v>EDUCACION CHANKA</v>
          </cell>
          <cell r="E1112" t="str">
            <v>UGEL ANDAHUAYLAS</v>
          </cell>
          <cell r="F1112" t="str">
            <v>E.B.R. PRIMARIA</v>
          </cell>
          <cell r="G1112" t="str">
            <v>UGEL-A IEPM 54210 SANTA MARIA CHICMO</v>
          </cell>
          <cell r="H1112" t="str">
            <v>826261211610</v>
          </cell>
        </row>
        <row r="1113">
          <cell r="B1113" t="str">
            <v>1138213211A9</v>
          </cell>
          <cell r="C1113" t="str">
            <v>KA012172</v>
          </cell>
          <cell r="D1113" t="str">
            <v>EDUCACION CHANKA</v>
          </cell>
          <cell r="E1113" t="str">
            <v>UGEL ANDAHUAYLAS</v>
          </cell>
          <cell r="F1113" t="str">
            <v>E.B.R. PRIMARIA</v>
          </cell>
          <cell r="G1113" t="str">
            <v>UGEL-A IEPM 54210 SANTA MARIA CHICMO</v>
          </cell>
          <cell r="H1113" t="str">
            <v>826261211611</v>
          </cell>
        </row>
        <row r="1114">
          <cell r="B1114" t="str">
            <v>1138213211A5</v>
          </cell>
          <cell r="C1114" t="str">
            <v>KA012172</v>
          </cell>
          <cell r="D1114" t="str">
            <v>EDUCACION CHANKA</v>
          </cell>
          <cell r="E1114" t="str">
            <v>UGEL ANDAHUAYLAS</v>
          </cell>
          <cell r="F1114" t="str">
            <v>E.B.R. PRIMARIA</v>
          </cell>
          <cell r="G1114" t="str">
            <v>UGEL-A IEPM 54210 SANTA MARIA CHICMO</v>
          </cell>
          <cell r="H1114" t="str">
            <v>826261211612</v>
          </cell>
        </row>
        <row r="1115">
          <cell r="B1115" t="str">
            <v>1138213221A2</v>
          </cell>
          <cell r="C1115" t="str">
            <v>KA012172</v>
          </cell>
          <cell r="D1115" t="str">
            <v>EDUCACION CHANKA</v>
          </cell>
          <cell r="E1115" t="str">
            <v>UGEL ANDAHUAYLAS</v>
          </cell>
          <cell r="F1115" t="str">
            <v>E.B.R. PRIMARIA</v>
          </cell>
          <cell r="G1115" t="str">
            <v>UGEL-A IEPM 54210 SANTA MARIA CHICMO</v>
          </cell>
          <cell r="H1115" t="str">
            <v>826261211613</v>
          </cell>
        </row>
        <row r="1116">
          <cell r="B1116" t="str">
            <v>1138213211A7</v>
          </cell>
          <cell r="C1116" t="str">
            <v>KA012172</v>
          </cell>
          <cell r="D1116" t="str">
            <v>EDUCACION CHANKA</v>
          </cell>
          <cell r="E1116" t="str">
            <v>UGEL ANDAHUAYLAS</v>
          </cell>
          <cell r="F1116" t="str">
            <v>E.B.R. PRIMARIA</v>
          </cell>
          <cell r="G1116" t="str">
            <v>UGEL-A IEPM 54210 SANTA MARIA CHICMO</v>
          </cell>
          <cell r="H1116" t="str">
            <v>826261211614</v>
          </cell>
        </row>
        <row r="1117">
          <cell r="B1117" t="str">
            <v>1138213221A3</v>
          </cell>
          <cell r="C1117" t="str">
            <v>KA012172</v>
          </cell>
          <cell r="D1117" t="str">
            <v>EDUCACION CHANKA</v>
          </cell>
          <cell r="E1117" t="str">
            <v>UGEL ANDAHUAYLAS</v>
          </cell>
          <cell r="F1117" t="str">
            <v>E.B.R. PRIMARIA</v>
          </cell>
          <cell r="G1117" t="str">
            <v>UGEL-A IEPM 54210 SANTA MARIA CHICMO</v>
          </cell>
          <cell r="H1117" t="str">
            <v>826261211616</v>
          </cell>
        </row>
        <row r="1118">
          <cell r="B1118" t="str">
            <v>1138213221A4</v>
          </cell>
          <cell r="C1118" t="str">
            <v>KA012172</v>
          </cell>
          <cell r="D1118" t="str">
            <v>EDUCACION CHANKA</v>
          </cell>
          <cell r="E1118" t="str">
            <v>UGEL ANDAHUAYLAS</v>
          </cell>
          <cell r="F1118" t="str">
            <v>E.B.R. PRIMARIA</v>
          </cell>
          <cell r="G1118" t="str">
            <v>UGEL-A IEPM 54210 SANTA MARIA CHICMO</v>
          </cell>
          <cell r="H1118" t="str">
            <v>826261211617</v>
          </cell>
        </row>
        <row r="1119">
          <cell r="B1119" t="str">
            <v>1138213211A6</v>
          </cell>
          <cell r="C1119" t="str">
            <v>KA012172</v>
          </cell>
          <cell r="D1119" t="str">
            <v>EDUCACION CHANKA</v>
          </cell>
          <cell r="E1119" t="str">
            <v>UGEL ANDAHUAYLAS</v>
          </cell>
          <cell r="F1119" t="str">
            <v>E.B.R. PRIMARIA</v>
          </cell>
          <cell r="G1119" t="str">
            <v>UGEL-A IEPM 54210 SANTA MARIA CHICMO</v>
          </cell>
          <cell r="H1119" t="str">
            <v>826261211618</v>
          </cell>
        </row>
        <row r="1120">
          <cell r="B1120" t="str">
            <v>1138213211A0</v>
          </cell>
          <cell r="C1120" t="str">
            <v>KA012172</v>
          </cell>
          <cell r="D1120" t="str">
            <v>EDUCACION CHANKA</v>
          </cell>
          <cell r="E1120" t="str">
            <v>UGEL ANDAHUAYLAS</v>
          </cell>
          <cell r="F1120" t="str">
            <v>E.B.R. PRIMARIA</v>
          </cell>
          <cell r="G1120" t="str">
            <v>UGEL-A IEPM 54210 SANTA MARIA CHICMO</v>
          </cell>
          <cell r="H1120" t="str">
            <v>826281211610</v>
          </cell>
        </row>
        <row r="1121">
          <cell r="B1121" t="str">
            <v>1138213211A3</v>
          </cell>
          <cell r="C1121" t="str">
            <v>KA012172</v>
          </cell>
          <cell r="D1121" t="str">
            <v>EDUCACION CHANKA</v>
          </cell>
          <cell r="E1121" t="str">
            <v>UGEL ANDAHUAYLAS</v>
          </cell>
          <cell r="F1121" t="str">
            <v>E.B.R. PRIMARIA</v>
          </cell>
          <cell r="G1121" t="str">
            <v>UGEL-A IEPM 54210 SANTA MARIA CHICMO</v>
          </cell>
          <cell r="H1121" t="str">
            <v>826281211616</v>
          </cell>
        </row>
        <row r="1122">
          <cell r="B1122" t="str">
            <v>1138213211A4</v>
          </cell>
          <cell r="C1122" t="str">
            <v>KA012172</v>
          </cell>
          <cell r="D1122" t="str">
            <v>EDUCACION CHANKA</v>
          </cell>
          <cell r="E1122" t="str">
            <v>UGEL ANDAHUAYLAS</v>
          </cell>
          <cell r="F1122" t="str">
            <v>E.B.R. PRIMARIA</v>
          </cell>
          <cell r="G1122" t="str">
            <v>UGEL-A IEPM 54210 SANTA MARIA CHICMO</v>
          </cell>
          <cell r="H1122" t="str">
            <v>826281211617</v>
          </cell>
        </row>
        <row r="1123">
          <cell r="B1123" t="str">
            <v>1138213221A5</v>
          </cell>
          <cell r="C1123" t="str">
            <v>KA012172</v>
          </cell>
          <cell r="D1123" t="str">
            <v>EDUCACION CHANKA</v>
          </cell>
          <cell r="E1123" t="str">
            <v>UGEL ANDAHUAYLAS</v>
          </cell>
          <cell r="F1123" t="str">
            <v>E.B.R. PRIMARIA</v>
          </cell>
          <cell r="G1123" t="str">
            <v>UGEL-A IEPM 54210 SANTA MARIA CHICMO</v>
          </cell>
          <cell r="H1123" t="str">
            <v>826291211612</v>
          </cell>
        </row>
        <row r="1124">
          <cell r="B1124" t="str">
            <v>1138213221A7</v>
          </cell>
          <cell r="C1124" t="str">
            <v>KA012172</v>
          </cell>
          <cell r="D1124" t="str">
            <v>EDUCACION CHANKA</v>
          </cell>
          <cell r="E1124" t="str">
            <v>UGEL ANDAHUAYLAS</v>
          </cell>
          <cell r="F1124" t="str">
            <v>E.B.R. PRIMARIA</v>
          </cell>
          <cell r="G1124" t="str">
            <v>UGEL-A IEPM 54210 SANTA MARIA CHICMO</v>
          </cell>
          <cell r="H1124" t="str">
            <v>826291211614</v>
          </cell>
        </row>
        <row r="1125">
          <cell r="B1125" t="str">
            <v>1138213221A8</v>
          </cell>
          <cell r="C1125" t="str">
            <v>KA012172</v>
          </cell>
          <cell r="D1125" t="str">
            <v>EDUCACION CHANKA</v>
          </cell>
          <cell r="E1125" t="str">
            <v>UGEL ANDAHUAYLAS</v>
          </cell>
          <cell r="F1125" t="str">
            <v>E.B.R. PRIMARIA</v>
          </cell>
          <cell r="G1125" t="str">
            <v>UGEL-A IEPM 54210 SANTA MARIA CHICMO</v>
          </cell>
          <cell r="H1125" t="str">
            <v>826291211615</v>
          </cell>
        </row>
        <row r="1126">
          <cell r="B1126" t="str">
            <v>1138213221A6</v>
          </cell>
          <cell r="C1126" t="str">
            <v>KA012172</v>
          </cell>
          <cell r="D1126" t="str">
            <v>EDUCACION CHANKA</v>
          </cell>
          <cell r="E1126" t="str">
            <v>UGEL ANDAHUAYLAS</v>
          </cell>
          <cell r="F1126" t="str">
            <v>E.B.R. PRIMARIA</v>
          </cell>
          <cell r="G1126" t="str">
            <v>UGEL-A IEPM 54210 SANTA MARIA CHICMO</v>
          </cell>
          <cell r="H1126" t="str">
            <v>826291211618</v>
          </cell>
        </row>
        <row r="1127">
          <cell r="B1127" t="e">
            <v>#N/A</v>
          </cell>
          <cell r="C1127" t="str">
            <v>KA012172</v>
          </cell>
          <cell r="D1127" t="str">
            <v>EDUCACION CHANKA</v>
          </cell>
          <cell r="E1127" t="str">
            <v>UGEL ANDAHUAYLAS</v>
          </cell>
          <cell r="F1127" t="str">
            <v>E.B.R. PRIMARIA</v>
          </cell>
          <cell r="G1127" t="str">
            <v>UGEL-A IEPM 54210 SANTA MARIA CHICMO</v>
          </cell>
          <cell r="H1127" t="str">
            <v>03V0002N0981</v>
          </cell>
        </row>
        <row r="1128">
          <cell r="B1128" t="str">
            <v>1138213221A0</v>
          </cell>
          <cell r="C1128" t="str">
            <v>KA012172</v>
          </cell>
          <cell r="D1128" t="str">
            <v>EDUCACION CHANKA</v>
          </cell>
          <cell r="E1128" t="str">
            <v>UGEL ANDAHUAYLAS</v>
          </cell>
          <cell r="F1128" t="str">
            <v>E.B.R. PRIMARIA</v>
          </cell>
          <cell r="G1128" t="str">
            <v>UGEL-A IEPM 54210 SANTA MARIA CHICMO</v>
          </cell>
          <cell r="H1128" t="str">
            <v>826261211619</v>
          </cell>
        </row>
        <row r="1129">
          <cell r="B1129" t="str">
            <v>1138213221A9</v>
          </cell>
          <cell r="C1129" t="str">
            <v>KA012172</v>
          </cell>
          <cell r="D1129" t="str">
            <v>EDUCACION CHANKA</v>
          </cell>
          <cell r="E1129" t="str">
            <v>UGEL ANDAHUAYLAS</v>
          </cell>
          <cell r="F1129" t="str">
            <v>E.B.R. PRIMARIA</v>
          </cell>
          <cell r="G1129" t="str">
            <v>UGEL-A IEPM 54210 SANTA MARIA CHICMO</v>
          </cell>
          <cell r="H1129" t="str">
            <v>826291211611</v>
          </cell>
        </row>
        <row r="1130">
          <cell r="B1130" t="str">
            <v>1158213221A4</v>
          </cell>
          <cell r="C1130" t="str">
            <v>KA012174</v>
          </cell>
          <cell r="D1130" t="str">
            <v>EDUCACION CHANKA</v>
          </cell>
          <cell r="E1130" t="str">
            <v>UGEL ANDAHUAYLAS</v>
          </cell>
          <cell r="F1130" t="str">
            <v>E.B.R. PRIMARIA</v>
          </cell>
          <cell r="G1130" t="str">
            <v>UGEL-A IEPM 54211 TARAMBA</v>
          </cell>
          <cell r="H1130" t="str">
            <v>829211215614</v>
          </cell>
        </row>
        <row r="1131">
          <cell r="B1131" t="str">
            <v>1158213211A7</v>
          </cell>
          <cell r="C1131" t="str">
            <v>KA012174</v>
          </cell>
          <cell r="D1131" t="str">
            <v>EDUCACION CHANKA</v>
          </cell>
          <cell r="E1131" t="str">
            <v>UGEL ANDAHUAYLAS</v>
          </cell>
          <cell r="F1131" t="str">
            <v>E.B.R. PRIMARIA</v>
          </cell>
          <cell r="G1131" t="str">
            <v>UGEL-A IEPM 54211 TARAMBA</v>
          </cell>
          <cell r="H1131" t="str">
            <v>826231212610</v>
          </cell>
        </row>
        <row r="1132">
          <cell r="B1132" t="str">
            <v>1158213211A0</v>
          </cell>
          <cell r="C1132" t="str">
            <v>KA012174</v>
          </cell>
          <cell r="D1132" t="str">
            <v>EDUCACION CHANKA</v>
          </cell>
          <cell r="E1132" t="str">
            <v>UGEL ANDAHUAYLAS</v>
          </cell>
          <cell r="F1132" t="str">
            <v>E.B.R. PRIMARIA</v>
          </cell>
          <cell r="G1132" t="str">
            <v>UGEL-A IEPM 54211 TARAMBA</v>
          </cell>
          <cell r="H1132" t="str">
            <v>826231212612</v>
          </cell>
        </row>
        <row r="1133">
          <cell r="B1133" t="str">
            <v>1158213211A3</v>
          </cell>
          <cell r="C1133" t="str">
            <v>KA012174</v>
          </cell>
          <cell r="D1133" t="str">
            <v>EDUCACION CHANKA</v>
          </cell>
          <cell r="E1133" t="str">
            <v>UGEL ANDAHUAYLAS</v>
          </cell>
          <cell r="F1133" t="str">
            <v>E.B.R. PRIMARIA</v>
          </cell>
          <cell r="G1133" t="str">
            <v>UGEL-A IEPM 54211 TARAMBA</v>
          </cell>
          <cell r="H1133" t="str">
            <v>826231212614</v>
          </cell>
        </row>
        <row r="1134">
          <cell r="B1134" t="str">
            <v>1158213211A9</v>
          </cell>
          <cell r="C1134" t="str">
            <v>KA012174</v>
          </cell>
          <cell r="D1134" t="str">
            <v>EDUCACION CHANKA</v>
          </cell>
          <cell r="E1134" t="str">
            <v>UGEL ANDAHUAYLAS</v>
          </cell>
          <cell r="F1134" t="str">
            <v>E.B.R. PRIMARIA</v>
          </cell>
          <cell r="G1134" t="str">
            <v>UGEL-A IEPM 54211 TARAMBA</v>
          </cell>
          <cell r="H1134" t="str">
            <v>826231212616</v>
          </cell>
        </row>
        <row r="1135">
          <cell r="B1135" t="str">
            <v>1158213221A1</v>
          </cell>
          <cell r="C1135" t="str">
            <v>KA012174</v>
          </cell>
          <cell r="D1135" t="str">
            <v>EDUCACION CHANKA</v>
          </cell>
          <cell r="E1135" t="str">
            <v>UGEL ANDAHUAYLAS</v>
          </cell>
          <cell r="F1135" t="str">
            <v>E.B.R. PRIMARIA</v>
          </cell>
          <cell r="G1135" t="str">
            <v>UGEL-A IEPM 54211 TARAMBA</v>
          </cell>
          <cell r="H1135" t="str">
            <v>826231212617</v>
          </cell>
        </row>
        <row r="1136">
          <cell r="B1136" t="str">
            <v>1158213211A2</v>
          </cell>
          <cell r="C1136" t="str">
            <v>KA012174</v>
          </cell>
          <cell r="D1136" t="str">
            <v>EDUCACION CHANKA</v>
          </cell>
          <cell r="E1136" t="str">
            <v>UGEL ANDAHUAYLAS</v>
          </cell>
          <cell r="F1136" t="str">
            <v>E.B.R. PRIMARIA</v>
          </cell>
          <cell r="G1136" t="str">
            <v>UGEL-A IEPM 54211 TARAMBA</v>
          </cell>
          <cell r="H1136" t="str">
            <v>826231212618</v>
          </cell>
        </row>
        <row r="1137">
          <cell r="B1137" t="str">
            <v>1158213211A6</v>
          </cell>
          <cell r="C1137" t="str">
            <v>KA012174</v>
          </cell>
          <cell r="D1137" t="str">
            <v>EDUCACION CHANKA</v>
          </cell>
          <cell r="E1137" t="str">
            <v>UGEL ANDAHUAYLAS</v>
          </cell>
          <cell r="F1137" t="str">
            <v>E.B.R. PRIMARIA</v>
          </cell>
          <cell r="G1137" t="str">
            <v>UGEL-A IEPM 54211 TARAMBA</v>
          </cell>
          <cell r="H1137" t="str">
            <v>826231212619</v>
          </cell>
        </row>
        <row r="1138">
          <cell r="B1138" t="str">
            <v>1158213221A3</v>
          </cell>
          <cell r="C1138" t="str">
            <v>KA012174</v>
          </cell>
          <cell r="D1138" t="str">
            <v>EDUCACION CHANKA</v>
          </cell>
          <cell r="E1138" t="str">
            <v>UGEL ANDAHUAYLAS</v>
          </cell>
          <cell r="F1138" t="str">
            <v>E.B.R. PRIMARIA</v>
          </cell>
          <cell r="G1138" t="str">
            <v>UGEL-A IEPM 54211 TARAMBA</v>
          </cell>
          <cell r="H1138" t="str">
            <v>829211215618</v>
          </cell>
        </row>
        <row r="1139">
          <cell r="B1139" t="str">
            <v>1158213221A5</v>
          </cell>
          <cell r="C1139" t="str">
            <v>KA012174</v>
          </cell>
          <cell r="D1139" t="str">
            <v>EDUCACION CHANKA</v>
          </cell>
          <cell r="E1139" t="str">
            <v>UGEL ANDAHUAYLAS</v>
          </cell>
          <cell r="F1139" t="str">
            <v>E.B.R. PRIMARIA</v>
          </cell>
          <cell r="G1139" t="str">
            <v>UGEL-A IEPM 54211 TARAMBA</v>
          </cell>
          <cell r="H1139" t="str">
            <v>829211215615</v>
          </cell>
        </row>
        <row r="1140">
          <cell r="B1140" t="str">
            <v>1178213211A3</v>
          </cell>
          <cell r="C1140" t="str">
            <v>KA012176</v>
          </cell>
          <cell r="D1140" t="str">
            <v>EDUCACION CHANKA</v>
          </cell>
          <cell r="E1140" t="str">
            <v>UGEL ANDAHUAYLAS</v>
          </cell>
          <cell r="F1140" t="str">
            <v>E.B.R. PRIMARIA</v>
          </cell>
          <cell r="G1140" t="str">
            <v>UGEL-A IEPM 54212 CHICHUCANCHA</v>
          </cell>
          <cell r="H1140" t="str">
            <v>827201215610</v>
          </cell>
        </row>
        <row r="1141">
          <cell r="B1141" t="str">
            <v>1178213211A5</v>
          </cell>
          <cell r="C1141" t="str">
            <v>KA012176</v>
          </cell>
          <cell r="D1141" t="str">
            <v>EDUCACION CHANKA</v>
          </cell>
          <cell r="E1141" t="str">
            <v>UGEL ANDAHUAYLAS</v>
          </cell>
          <cell r="F1141" t="str">
            <v>E.B.R. PRIMARIA</v>
          </cell>
          <cell r="G1141" t="str">
            <v>UGEL-A IEPM 54212 CHICHUCANCHA</v>
          </cell>
          <cell r="H1141" t="str">
            <v>827201215616</v>
          </cell>
        </row>
        <row r="1142">
          <cell r="B1142" t="str">
            <v>1178213211A6</v>
          </cell>
          <cell r="C1142" t="str">
            <v>KA012176</v>
          </cell>
          <cell r="D1142" t="str">
            <v>EDUCACION CHANKA</v>
          </cell>
          <cell r="E1142" t="str">
            <v>UGEL ANDAHUAYLAS</v>
          </cell>
          <cell r="F1142" t="str">
            <v>E.B.R. PRIMARIA</v>
          </cell>
          <cell r="G1142" t="str">
            <v>UGEL-A IEPM 54212 CHICHUCANCHA</v>
          </cell>
          <cell r="H1142" t="str">
            <v>827201215617</v>
          </cell>
        </row>
        <row r="1143">
          <cell r="B1143" t="str">
            <v>1178213211A9</v>
          </cell>
          <cell r="C1143" t="str">
            <v>KA012176</v>
          </cell>
          <cell r="D1143" t="str">
            <v>EDUCACION CHANKA</v>
          </cell>
          <cell r="E1143" t="str">
            <v>UGEL ANDAHUAYLAS</v>
          </cell>
          <cell r="F1143" t="str">
            <v>E.B.R. PRIMARIA</v>
          </cell>
          <cell r="G1143" t="str">
            <v>UGEL-A IEPM 54212 CHICHUCANCHA</v>
          </cell>
          <cell r="H1143" t="str">
            <v>827251215614</v>
          </cell>
        </row>
        <row r="1144">
          <cell r="B1144" t="str">
            <v>1198213221A2</v>
          </cell>
          <cell r="C1144" t="str">
            <v>KA012178</v>
          </cell>
          <cell r="D1144" t="str">
            <v>EDUCACION CHANKA</v>
          </cell>
          <cell r="E1144" t="str">
            <v>UGEL ANDAHUAYLAS</v>
          </cell>
          <cell r="F1144" t="str">
            <v>E.B.R. PRIMARIA</v>
          </cell>
          <cell r="G1144" t="str">
            <v>UGEL-A IEPM 54213 CASCABAMBA</v>
          </cell>
          <cell r="H1144" t="str">
            <v>827201218617</v>
          </cell>
        </row>
        <row r="1145">
          <cell r="B1145" t="str">
            <v>1198213211A8</v>
          </cell>
          <cell r="C1145" t="str">
            <v>KA012178</v>
          </cell>
          <cell r="D1145" t="str">
            <v>EDUCACION CHANKA</v>
          </cell>
          <cell r="E1145" t="str">
            <v>UGEL ANDAHUAYLAS</v>
          </cell>
          <cell r="F1145" t="str">
            <v>E.B.R. PRIMARIA</v>
          </cell>
          <cell r="G1145" t="str">
            <v>UGEL-A IEPM 54213 CASCABAMBA</v>
          </cell>
          <cell r="H1145" t="str">
            <v>827201218610</v>
          </cell>
        </row>
        <row r="1146">
          <cell r="B1146" t="str">
            <v>1198213211A6</v>
          </cell>
          <cell r="C1146" t="str">
            <v>KA012178</v>
          </cell>
          <cell r="D1146" t="str">
            <v>EDUCACION CHANKA</v>
          </cell>
          <cell r="E1146" t="str">
            <v>UGEL ANDAHUAYLAS</v>
          </cell>
          <cell r="F1146" t="str">
            <v>E.B.R. PRIMARIA</v>
          </cell>
          <cell r="G1146" t="str">
            <v>UGEL-A IEPM 54213 CASCABAMBA</v>
          </cell>
          <cell r="H1146" t="str">
            <v>827201218611</v>
          </cell>
        </row>
        <row r="1147">
          <cell r="B1147" t="str">
            <v>1198213211A2</v>
          </cell>
          <cell r="C1147" t="str">
            <v>KA012178</v>
          </cell>
          <cell r="D1147" t="str">
            <v>EDUCACION CHANKA</v>
          </cell>
          <cell r="E1147" t="str">
            <v>UGEL ANDAHUAYLAS</v>
          </cell>
          <cell r="F1147" t="str">
            <v>E.B.R. PRIMARIA</v>
          </cell>
          <cell r="G1147" t="str">
            <v>UGEL-A IEPM 54213 CASCABAMBA</v>
          </cell>
          <cell r="H1147" t="str">
            <v>827201218612</v>
          </cell>
        </row>
        <row r="1148">
          <cell r="B1148" t="str">
            <v>1198213211A4</v>
          </cell>
          <cell r="C1148" t="str">
            <v>KA012178</v>
          </cell>
          <cell r="D1148" t="str">
            <v>EDUCACION CHANKA</v>
          </cell>
          <cell r="E1148" t="str">
            <v>UGEL ANDAHUAYLAS</v>
          </cell>
          <cell r="F1148" t="str">
            <v>E.B.R. PRIMARIA</v>
          </cell>
          <cell r="G1148" t="str">
            <v>UGEL-A IEPM 54213 CASCABAMBA</v>
          </cell>
          <cell r="H1148" t="str">
            <v>827201218614</v>
          </cell>
        </row>
        <row r="1149">
          <cell r="B1149" t="str">
            <v>1198213211A5</v>
          </cell>
          <cell r="C1149" t="str">
            <v>KA012178</v>
          </cell>
          <cell r="D1149" t="str">
            <v>EDUCACION CHANKA</v>
          </cell>
          <cell r="E1149" t="str">
            <v>UGEL ANDAHUAYLAS</v>
          </cell>
          <cell r="F1149" t="str">
            <v>E.B.R. PRIMARIA</v>
          </cell>
          <cell r="G1149" t="str">
            <v>UGEL-A IEPM 54213 CASCABAMBA</v>
          </cell>
          <cell r="H1149" t="str">
            <v>827201218615</v>
          </cell>
        </row>
        <row r="1150">
          <cell r="B1150" t="str">
            <v>1198213221A1</v>
          </cell>
          <cell r="C1150" t="str">
            <v>KA012178</v>
          </cell>
          <cell r="D1150" t="str">
            <v>EDUCACION CHANKA</v>
          </cell>
          <cell r="E1150" t="str">
            <v>UGEL ANDAHUAYLAS</v>
          </cell>
          <cell r="F1150" t="str">
            <v>E.B.R. PRIMARIA</v>
          </cell>
          <cell r="G1150" t="str">
            <v>UGEL-A IEPM 54213 CASCABAMBA</v>
          </cell>
          <cell r="H1150" t="str">
            <v>827201218616</v>
          </cell>
        </row>
        <row r="1151">
          <cell r="B1151" t="str">
            <v>1198213211A3</v>
          </cell>
          <cell r="C1151" t="str">
            <v>KA012178</v>
          </cell>
          <cell r="D1151" t="str">
            <v>EDUCACION CHANKA</v>
          </cell>
          <cell r="E1151" t="str">
            <v>UGEL ANDAHUAYLAS</v>
          </cell>
          <cell r="F1151" t="str">
            <v>E.B.R. PRIMARIA</v>
          </cell>
          <cell r="G1151" t="str">
            <v>UGEL-A IEPM 54213 CASCABAMBA</v>
          </cell>
          <cell r="H1151" t="str">
            <v>827201218618</v>
          </cell>
        </row>
        <row r="1152">
          <cell r="B1152" t="str">
            <v>1198213211A7</v>
          </cell>
          <cell r="C1152" t="str">
            <v>KA012178</v>
          </cell>
          <cell r="D1152" t="str">
            <v>EDUCACION CHANKA</v>
          </cell>
          <cell r="E1152" t="str">
            <v>UGEL ANDAHUAYLAS</v>
          </cell>
          <cell r="F1152" t="str">
            <v>E.B.R. PRIMARIA</v>
          </cell>
          <cell r="G1152" t="str">
            <v>UGEL-A IEPM 54213 CASCABAMBA</v>
          </cell>
          <cell r="H1152" t="str">
            <v>827201218619</v>
          </cell>
        </row>
        <row r="1153">
          <cell r="B1153" t="str">
            <v>1198213211A0</v>
          </cell>
          <cell r="C1153" t="str">
            <v>KA012178</v>
          </cell>
          <cell r="D1153" t="str">
            <v>EDUCACION CHANKA</v>
          </cell>
          <cell r="E1153" t="str">
            <v>UGEL ANDAHUAYLAS</v>
          </cell>
          <cell r="F1153" t="str">
            <v>E.B.R. PRIMARIA</v>
          </cell>
          <cell r="G1153" t="str">
            <v>UGEL-A IEPM 54213 CASCABAMBA</v>
          </cell>
          <cell r="H1153" t="str">
            <v>827221218617</v>
          </cell>
        </row>
        <row r="1154">
          <cell r="B1154" t="str">
            <v>1198213221A3</v>
          </cell>
          <cell r="C1154" t="str">
            <v>KA012178</v>
          </cell>
          <cell r="D1154" t="str">
            <v>EDUCACION CHANKA</v>
          </cell>
          <cell r="E1154" t="str">
            <v>UGEL ANDAHUAYLAS</v>
          </cell>
          <cell r="F1154" t="str">
            <v>E.B.R. PRIMARIA</v>
          </cell>
          <cell r="G1154" t="str">
            <v>UGEL-A IEPM 54213 CASCABAMBA</v>
          </cell>
          <cell r="H1154" t="str">
            <v>827251218612</v>
          </cell>
        </row>
        <row r="1155">
          <cell r="B1155" t="str">
            <v>1119213211A2</v>
          </cell>
          <cell r="C1155" t="str">
            <v>KA012180</v>
          </cell>
          <cell r="D1155" t="str">
            <v>EDUCACION CHANKA</v>
          </cell>
          <cell r="E1155" t="str">
            <v>UGEL ANDAHUAYLAS</v>
          </cell>
          <cell r="F1155" t="str">
            <v>E.B.R. PRIMARIA</v>
          </cell>
          <cell r="G1155" t="str">
            <v>UGEL-A IEPM 54214 OSCCOLLOPAMPA</v>
          </cell>
          <cell r="H1155" t="str">
            <v>826271210618</v>
          </cell>
        </row>
        <row r="1156">
          <cell r="B1156" t="str">
            <v>1139213211A5</v>
          </cell>
          <cell r="C1156" t="str">
            <v>KA012182</v>
          </cell>
          <cell r="D1156" t="str">
            <v>EDUCACION CHANKA</v>
          </cell>
          <cell r="E1156" t="str">
            <v>UGEL ANDAHUAYLAS</v>
          </cell>
          <cell r="F1156" t="str">
            <v>E.B.R. PRIMARIA</v>
          </cell>
          <cell r="G1156" t="str">
            <v>UGEL-A IEPM 54215 CCACCACHA</v>
          </cell>
          <cell r="H1156" t="str">
            <v>826221211611</v>
          </cell>
        </row>
        <row r="1157">
          <cell r="B1157" t="str">
            <v>1139213211A2</v>
          </cell>
          <cell r="C1157" t="str">
            <v>KA012182</v>
          </cell>
          <cell r="D1157" t="str">
            <v>EDUCACION CHANKA</v>
          </cell>
          <cell r="E1157" t="str">
            <v>UGEL ANDAHUAYLAS</v>
          </cell>
          <cell r="F1157" t="str">
            <v>E.B.R. PRIMARIA</v>
          </cell>
          <cell r="G1157" t="str">
            <v>UGEL-A IEPM 54215 CCACCACHA</v>
          </cell>
          <cell r="H1157" t="str">
            <v>826221211618</v>
          </cell>
        </row>
        <row r="1158">
          <cell r="B1158" t="str">
            <v>1139213211A6</v>
          </cell>
          <cell r="C1158" t="str">
            <v>KA012182</v>
          </cell>
          <cell r="D1158" t="str">
            <v>EDUCACION CHANKA</v>
          </cell>
          <cell r="E1158" t="str">
            <v>UGEL ANDAHUAYLAS</v>
          </cell>
          <cell r="F1158" t="str">
            <v>E.B.R. PRIMARIA</v>
          </cell>
          <cell r="G1158" t="str">
            <v>UGEL-A IEPM 54215 CCACCACHA</v>
          </cell>
          <cell r="H1158" t="str">
            <v>826221211619</v>
          </cell>
        </row>
        <row r="1159">
          <cell r="B1159" t="str">
            <v>1159213221A2</v>
          </cell>
          <cell r="C1159" t="str">
            <v>KA012184</v>
          </cell>
          <cell r="D1159" t="str">
            <v>EDUCACION CHANKA</v>
          </cell>
          <cell r="E1159" t="str">
            <v>UGEL ANDAHUAYLAS</v>
          </cell>
          <cell r="F1159" t="str">
            <v>E.B.R. PRIMARIA</v>
          </cell>
          <cell r="G1159" t="str">
            <v>UGEL-A IEPM 54216 PAMPAMARCA</v>
          </cell>
          <cell r="H1159" t="str">
            <v>829291215612</v>
          </cell>
        </row>
        <row r="1160">
          <cell r="B1160" t="str">
            <v>1159213211A7</v>
          </cell>
          <cell r="C1160" t="str">
            <v>KA012184</v>
          </cell>
          <cell r="D1160" t="str">
            <v>EDUCACION CHANKA</v>
          </cell>
          <cell r="E1160" t="str">
            <v>UGEL ANDAHUAYLAS</v>
          </cell>
          <cell r="F1160" t="str">
            <v>E.B.R. PRIMARIA</v>
          </cell>
          <cell r="G1160" t="str">
            <v>UGEL-A IEPM 54216 PAMPAMARCA</v>
          </cell>
          <cell r="H1160" t="str">
            <v>829261215610</v>
          </cell>
        </row>
        <row r="1161">
          <cell r="B1161" t="str">
            <v>1159213211A5</v>
          </cell>
          <cell r="C1161" t="str">
            <v>KA012184</v>
          </cell>
          <cell r="D1161" t="str">
            <v>EDUCACION CHANKA</v>
          </cell>
          <cell r="E1161" t="str">
            <v>UGEL ANDAHUAYLAS</v>
          </cell>
          <cell r="F1161" t="str">
            <v>E.B.R. PRIMARIA</v>
          </cell>
          <cell r="G1161" t="str">
            <v>UGEL-A IEPM 54216 PAMPAMARCA</v>
          </cell>
          <cell r="H1161" t="str">
            <v>829261215611</v>
          </cell>
        </row>
        <row r="1162">
          <cell r="B1162" t="str">
            <v>1159213211A0</v>
          </cell>
          <cell r="C1162" t="str">
            <v>KA012184</v>
          </cell>
          <cell r="D1162" t="str">
            <v>EDUCACION CHANKA</v>
          </cell>
          <cell r="E1162" t="str">
            <v>UGEL ANDAHUAYLAS</v>
          </cell>
          <cell r="F1162" t="str">
            <v>E.B.R. PRIMARIA</v>
          </cell>
          <cell r="G1162" t="str">
            <v>UGEL-A IEPM 54216 PAMPAMARCA</v>
          </cell>
          <cell r="H1162" t="str">
            <v>829261215612</v>
          </cell>
        </row>
        <row r="1163">
          <cell r="B1163" t="str">
            <v>1159213211A8</v>
          </cell>
          <cell r="C1163" t="str">
            <v>KA012184</v>
          </cell>
          <cell r="D1163" t="str">
            <v>EDUCACION CHANKA</v>
          </cell>
          <cell r="E1163" t="str">
            <v>UGEL ANDAHUAYLAS</v>
          </cell>
          <cell r="F1163" t="str">
            <v>E.B.R. PRIMARIA</v>
          </cell>
          <cell r="G1163" t="str">
            <v>UGEL-A IEPM 54216 PAMPAMARCA</v>
          </cell>
          <cell r="H1163" t="str">
            <v>829261215613</v>
          </cell>
        </row>
        <row r="1164">
          <cell r="B1164" t="str">
            <v>1159213211A3</v>
          </cell>
          <cell r="C1164" t="str">
            <v>KA012184</v>
          </cell>
          <cell r="D1164" t="str">
            <v>EDUCACION CHANKA</v>
          </cell>
          <cell r="E1164" t="str">
            <v>UGEL ANDAHUAYLAS</v>
          </cell>
          <cell r="F1164" t="str">
            <v>E.B.R. PRIMARIA</v>
          </cell>
          <cell r="G1164" t="str">
            <v>UGEL-A IEPM 54216 PAMPAMARCA</v>
          </cell>
          <cell r="H1164" t="str">
            <v>829261215614</v>
          </cell>
        </row>
        <row r="1165">
          <cell r="B1165" t="str">
            <v>1159213211A4</v>
          </cell>
          <cell r="C1165" t="str">
            <v>KA012184</v>
          </cell>
          <cell r="D1165" t="str">
            <v>EDUCACION CHANKA</v>
          </cell>
          <cell r="E1165" t="str">
            <v>UGEL ANDAHUAYLAS</v>
          </cell>
          <cell r="F1165" t="str">
            <v>E.B.R. PRIMARIA</v>
          </cell>
          <cell r="G1165" t="str">
            <v>UGEL-A IEPM 54216 PAMPAMARCA</v>
          </cell>
          <cell r="H1165" t="str">
            <v>829261215615</v>
          </cell>
        </row>
        <row r="1166">
          <cell r="B1166" t="str">
            <v>1159213211A9</v>
          </cell>
          <cell r="C1166" t="str">
            <v>KA012184</v>
          </cell>
          <cell r="D1166" t="str">
            <v>EDUCACION CHANKA</v>
          </cell>
          <cell r="E1166" t="str">
            <v>UGEL ANDAHUAYLAS</v>
          </cell>
          <cell r="F1166" t="str">
            <v>E.B.R. PRIMARIA</v>
          </cell>
          <cell r="G1166" t="str">
            <v>UGEL-A IEPM 54216 PAMPAMARCA</v>
          </cell>
          <cell r="H1166" t="str">
            <v>829261215616</v>
          </cell>
        </row>
        <row r="1167">
          <cell r="B1167" t="str">
            <v>1159213221A1</v>
          </cell>
          <cell r="C1167" t="str">
            <v>KA012184</v>
          </cell>
          <cell r="D1167" t="str">
            <v>EDUCACION CHANKA</v>
          </cell>
          <cell r="E1167" t="str">
            <v>UGEL ANDAHUAYLAS</v>
          </cell>
          <cell r="F1167" t="str">
            <v>E.B.R. PRIMARIA</v>
          </cell>
          <cell r="G1167" t="str">
            <v>UGEL-A IEPM 54216 PAMPAMARCA</v>
          </cell>
          <cell r="H1167" t="str">
            <v>829261215617</v>
          </cell>
        </row>
        <row r="1168">
          <cell r="B1168" t="str">
            <v>1159213211A2</v>
          </cell>
          <cell r="C1168" t="str">
            <v>KA012184</v>
          </cell>
          <cell r="D1168" t="str">
            <v>EDUCACION CHANKA</v>
          </cell>
          <cell r="E1168" t="str">
            <v>UGEL ANDAHUAYLAS</v>
          </cell>
          <cell r="F1168" t="str">
            <v>E.B.R. PRIMARIA</v>
          </cell>
          <cell r="G1168" t="str">
            <v>UGEL-A IEPM 54216 PAMPAMARCA</v>
          </cell>
          <cell r="H1168" t="str">
            <v>829261215618</v>
          </cell>
        </row>
        <row r="1169">
          <cell r="B1169" t="str">
            <v>1159213211A6</v>
          </cell>
          <cell r="C1169" t="str">
            <v>KA012184</v>
          </cell>
          <cell r="D1169" t="str">
            <v>EDUCACION CHANKA</v>
          </cell>
          <cell r="E1169" t="str">
            <v>UGEL ANDAHUAYLAS</v>
          </cell>
          <cell r="F1169" t="str">
            <v>E.B.R. PRIMARIA</v>
          </cell>
          <cell r="G1169" t="str">
            <v>UGEL-A IEPM 54216 PAMPAMARCA</v>
          </cell>
          <cell r="H1169" t="str">
            <v>829261215619</v>
          </cell>
        </row>
        <row r="1170">
          <cell r="B1170" t="str">
            <v>1159213221A6</v>
          </cell>
          <cell r="C1170" t="str">
            <v>KA012184</v>
          </cell>
          <cell r="D1170" t="str">
            <v>EDUCACION CHANKA</v>
          </cell>
          <cell r="E1170" t="str">
            <v>UGEL ANDAHUAYLAS</v>
          </cell>
          <cell r="F1170" t="str">
            <v>E.B.R. PRIMARIA</v>
          </cell>
          <cell r="G1170" t="str">
            <v>UGEL-A IEPM 54216 PAMPAMARCA</v>
          </cell>
          <cell r="H1170" t="str">
            <v>829291215611</v>
          </cell>
        </row>
        <row r="1171">
          <cell r="B1171" t="str">
            <v>1159213221A4</v>
          </cell>
          <cell r="C1171" t="str">
            <v>KA012184</v>
          </cell>
          <cell r="D1171" t="str">
            <v>EDUCACION CHANKA</v>
          </cell>
          <cell r="E1171" t="str">
            <v>UGEL ANDAHUAYLAS</v>
          </cell>
          <cell r="F1171" t="str">
            <v>E.B.R. PRIMARIA</v>
          </cell>
          <cell r="G1171" t="str">
            <v>UGEL-A IEPM 54216 PAMPAMARCA</v>
          </cell>
          <cell r="H1171" t="str">
            <v>829291215614</v>
          </cell>
        </row>
        <row r="1172">
          <cell r="B1172" t="str">
            <v>1159213221A5</v>
          </cell>
          <cell r="C1172" t="str">
            <v>KA012184</v>
          </cell>
          <cell r="D1172" t="str">
            <v>EDUCACION CHANKA</v>
          </cell>
          <cell r="E1172" t="str">
            <v>UGEL ANDAHUAYLAS</v>
          </cell>
          <cell r="F1172" t="str">
            <v>E.B.R. PRIMARIA</v>
          </cell>
          <cell r="G1172" t="str">
            <v>UGEL-A IEPM 54216 PAMPAMARCA</v>
          </cell>
          <cell r="H1172" t="str">
            <v>829291215615</v>
          </cell>
        </row>
        <row r="1173">
          <cell r="B1173" t="str">
            <v>1159213221A3</v>
          </cell>
          <cell r="C1173" t="str">
            <v>KA012184</v>
          </cell>
          <cell r="D1173" t="str">
            <v>EDUCACION CHANKA</v>
          </cell>
          <cell r="E1173" t="str">
            <v>UGEL ANDAHUAYLAS</v>
          </cell>
          <cell r="F1173" t="str">
            <v>E.B.R. PRIMARIA</v>
          </cell>
          <cell r="G1173" t="str">
            <v>UGEL-A IEPM 54216 PAMPAMARCA</v>
          </cell>
          <cell r="H1173" t="str">
            <v>829291215618</v>
          </cell>
        </row>
        <row r="1174">
          <cell r="B1174" t="str">
            <v>1179213211A4</v>
          </cell>
          <cell r="C1174" t="str">
            <v>KA012186</v>
          </cell>
          <cell r="D1174" t="str">
            <v>EDUCACION CHANKA</v>
          </cell>
          <cell r="E1174" t="str">
            <v>UGEL ANDAHUAYLAS</v>
          </cell>
          <cell r="F1174" t="str">
            <v>E.B.R. PRIMARIA</v>
          </cell>
          <cell r="G1174" t="str">
            <v>UGEL-A IEPM 54217 MULACANCHA</v>
          </cell>
          <cell r="H1174" t="str">
            <v>827241219612</v>
          </cell>
        </row>
        <row r="1175">
          <cell r="B1175" t="str">
            <v>1179213211A2</v>
          </cell>
          <cell r="C1175" t="str">
            <v>KA012186</v>
          </cell>
          <cell r="D1175" t="str">
            <v>EDUCACION CHANKA</v>
          </cell>
          <cell r="E1175" t="str">
            <v>UGEL ANDAHUAYLAS</v>
          </cell>
          <cell r="F1175" t="str">
            <v>E.B.R. PRIMARIA</v>
          </cell>
          <cell r="G1175" t="str">
            <v>UGEL-A IEPM 54217 MULACANCHA</v>
          </cell>
          <cell r="H1175" t="str">
            <v>827211219616</v>
          </cell>
        </row>
        <row r="1176">
          <cell r="B1176" t="str">
            <v>1179213211A3</v>
          </cell>
          <cell r="C1176" t="str">
            <v>KA012186</v>
          </cell>
          <cell r="D1176" t="str">
            <v>EDUCACION CHANKA</v>
          </cell>
          <cell r="E1176" t="str">
            <v>UGEL ANDAHUAYLAS</v>
          </cell>
          <cell r="F1176" t="str">
            <v>E.B.R. PRIMARIA</v>
          </cell>
          <cell r="G1176" t="str">
            <v>UGEL-A IEPM 54217 MULACANCHA</v>
          </cell>
          <cell r="H1176" t="str">
            <v>827211219617</v>
          </cell>
        </row>
        <row r="1177">
          <cell r="B1177" t="str">
            <v>1179213211A3</v>
          </cell>
          <cell r="C1177" t="str">
            <v>KA012186</v>
          </cell>
          <cell r="D1177" t="str">
            <v>EDUCACION CHANKA</v>
          </cell>
          <cell r="E1177" t="str">
            <v>UGEL ANDAHUAYLAS</v>
          </cell>
          <cell r="F1177" t="str">
            <v>E.B.R. PRIMARIA</v>
          </cell>
          <cell r="G1177" t="str">
            <v>UGEL-A IEPM 54217 MULACANCHA</v>
          </cell>
          <cell r="H1177" t="str">
            <v>827211219617</v>
          </cell>
        </row>
        <row r="1178">
          <cell r="B1178" t="str">
            <v>1199213211A2</v>
          </cell>
          <cell r="C1178" t="str">
            <v>KA012188</v>
          </cell>
          <cell r="D1178" t="str">
            <v>EDUCACION CHANKA</v>
          </cell>
          <cell r="E1178" t="str">
            <v>UGEL ANDAHUAYLAS</v>
          </cell>
          <cell r="F1178" t="str">
            <v>E.B.R. PRIMARIA</v>
          </cell>
          <cell r="G1178" t="str">
            <v>UGEL-A IEPM 54218 LLANTUYHUANCA</v>
          </cell>
          <cell r="H1178" t="str">
            <v>827231218614</v>
          </cell>
        </row>
        <row r="1179">
          <cell r="B1179" t="str">
            <v>1199213211A4</v>
          </cell>
          <cell r="C1179" t="str">
            <v>KA012188</v>
          </cell>
          <cell r="D1179" t="str">
            <v>EDUCACION CHANKA</v>
          </cell>
          <cell r="E1179" t="str">
            <v>UGEL ANDAHUAYLAS</v>
          </cell>
          <cell r="F1179" t="str">
            <v>E.B.R. PRIMARIA</v>
          </cell>
          <cell r="G1179" t="str">
            <v>UGEL-A IEPM 54218 LLANTUYHUANCA</v>
          </cell>
          <cell r="H1179" t="str">
            <v>827231218611</v>
          </cell>
        </row>
        <row r="1180">
          <cell r="B1180" t="str">
            <v>1130213211A2</v>
          </cell>
          <cell r="C1180" t="str">
            <v>KA012192</v>
          </cell>
          <cell r="D1180" t="str">
            <v>EDUCACION CHANKA</v>
          </cell>
          <cell r="E1180" t="str">
            <v>UGEL ANDAHUAYLAS</v>
          </cell>
          <cell r="F1180" t="str">
            <v>E.B.R. PRIMARIA</v>
          </cell>
          <cell r="G1180" t="str">
            <v>UGEL-A IEPM 54220 PUMACURI</v>
          </cell>
          <cell r="H1180" t="str">
            <v>826251210613</v>
          </cell>
        </row>
        <row r="1181">
          <cell r="B1181" t="str">
            <v>1150213221A1</v>
          </cell>
          <cell r="C1181" t="str">
            <v>KA012194</v>
          </cell>
          <cell r="D1181" t="str">
            <v>EDUCACION CHANKA</v>
          </cell>
          <cell r="E1181" t="str">
            <v>UGEL ANDAHUAYLAS</v>
          </cell>
          <cell r="F1181" t="str">
            <v>E.B.R. PRIMARIA</v>
          </cell>
          <cell r="G1181" t="str">
            <v>UGEL-A IEPM 54221 LUISPATA</v>
          </cell>
          <cell r="H1181" t="str">
            <v>826231211613</v>
          </cell>
        </row>
        <row r="1182">
          <cell r="B1182" t="str">
            <v>1150213211A9</v>
          </cell>
          <cell r="C1182" t="str">
            <v>KA012194</v>
          </cell>
          <cell r="D1182" t="str">
            <v>EDUCACION CHANKA</v>
          </cell>
          <cell r="E1182" t="str">
            <v>UGEL ANDAHUAYLAS</v>
          </cell>
          <cell r="F1182" t="str">
            <v>E.B.R. PRIMARIA</v>
          </cell>
          <cell r="G1182" t="str">
            <v>UGEL-A IEPM 54221 LUISPATA</v>
          </cell>
          <cell r="H1182" t="str">
            <v>826231211610</v>
          </cell>
        </row>
        <row r="1183">
          <cell r="B1183" t="str">
            <v>1150213211A7</v>
          </cell>
          <cell r="C1183" t="str">
            <v>KA012194</v>
          </cell>
          <cell r="D1183" t="str">
            <v>EDUCACION CHANKA</v>
          </cell>
          <cell r="E1183" t="str">
            <v>UGEL ANDAHUAYLAS</v>
          </cell>
          <cell r="F1183" t="str">
            <v>E.B.R. PRIMARIA</v>
          </cell>
          <cell r="G1183" t="str">
            <v>UGEL-A IEPM 54221 LUISPATA</v>
          </cell>
          <cell r="H1183" t="str">
            <v>826231211611</v>
          </cell>
        </row>
        <row r="1184">
          <cell r="B1184" t="str">
            <v>1150213211A3</v>
          </cell>
          <cell r="C1184" t="str">
            <v>KA012194</v>
          </cell>
          <cell r="D1184" t="str">
            <v>EDUCACION CHANKA</v>
          </cell>
          <cell r="E1184" t="str">
            <v>UGEL ANDAHUAYLAS</v>
          </cell>
          <cell r="F1184" t="str">
            <v>E.B.R. PRIMARIA</v>
          </cell>
          <cell r="G1184" t="str">
            <v>UGEL-A IEPM 54221 LUISPATA</v>
          </cell>
          <cell r="H1184" t="str">
            <v>826231211612</v>
          </cell>
        </row>
        <row r="1185">
          <cell r="B1185" t="str">
            <v>1150213211A5</v>
          </cell>
          <cell r="C1185" t="str">
            <v>KA012194</v>
          </cell>
          <cell r="D1185" t="str">
            <v>EDUCACION CHANKA</v>
          </cell>
          <cell r="E1185" t="str">
            <v>UGEL ANDAHUAYLAS</v>
          </cell>
          <cell r="F1185" t="str">
            <v>E.B.R. PRIMARIA</v>
          </cell>
          <cell r="G1185" t="str">
            <v>UGEL-A IEPM 54221 LUISPATA</v>
          </cell>
          <cell r="H1185" t="str">
            <v>826231211614</v>
          </cell>
        </row>
        <row r="1186">
          <cell r="B1186" t="str">
            <v>1150213211A6</v>
          </cell>
          <cell r="C1186" t="str">
            <v>KA012194</v>
          </cell>
          <cell r="D1186" t="str">
            <v>EDUCACION CHANKA</v>
          </cell>
          <cell r="E1186" t="str">
            <v>UGEL ANDAHUAYLAS</v>
          </cell>
          <cell r="F1186" t="str">
            <v>E.B.R. PRIMARIA</v>
          </cell>
          <cell r="G1186" t="str">
            <v>UGEL-A IEPM 54221 LUISPATA</v>
          </cell>
          <cell r="H1186" t="str">
            <v>826231211615</v>
          </cell>
        </row>
        <row r="1187">
          <cell r="B1187" t="str">
            <v>1150213211A4</v>
          </cell>
          <cell r="C1187" t="str">
            <v>KA012194</v>
          </cell>
          <cell r="D1187" t="str">
            <v>EDUCACION CHANKA</v>
          </cell>
          <cell r="E1187" t="str">
            <v>UGEL ANDAHUAYLAS</v>
          </cell>
          <cell r="F1187" t="str">
            <v>E.B.R. PRIMARIA</v>
          </cell>
          <cell r="G1187" t="str">
            <v>UGEL-A IEPM 54221 LUISPATA</v>
          </cell>
          <cell r="H1187" t="str">
            <v>826231211618</v>
          </cell>
        </row>
        <row r="1188">
          <cell r="B1188" t="str">
            <v>1150213211A2</v>
          </cell>
          <cell r="C1188" t="str">
            <v>KA012194</v>
          </cell>
          <cell r="D1188" t="str">
            <v>EDUCACION CHANKA</v>
          </cell>
          <cell r="E1188" t="str">
            <v>UGEL ANDAHUAYLAS</v>
          </cell>
          <cell r="F1188" t="str">
            <v>E.B.R. PRIMARIA</v>
          </cell>
          <cell r="G1188" t="str">
            <v>UGEL-A IEPM 54221 LUISPATA</v>
          </cell>
          <cell r="H1188" t="str">
            <v>826251211617</v>
          </cell>
        </row>
        <row r="1189">
          <cell r="B1189" t="str">
            <v>1150213221A2</v>
          </cell>
          <cell r="C1189" t="str">
            <v>KA012194</v>
          </cell>
          <cell r="D1189" t="str">
            <v>EDUCACION CHANKA</v>
          </cell>
          <cell r="E1189" t="str">
            <v>UGEL ANDAHUAYLAS</v>
          </cell>
          <cell r="F1189" t="str">
            <v>E.B.R. PRIMARIA</v>
          </cell>
          <cell r="G1189" t="str">
            <v>UGEL-A IEPM 54221 LUISPATA</v>
          </cell>
          <cell r="H1189" t="str">
            <v>826231211616</v>
          </cell>
        </row>
        <row r="1190">
          <cell r="B1190" t="str">
            <v>1190213211A2</v>
          </cell>
          <cell r="C1190" t="str">
            <v>KA012198</v>
          </cell>
          <cell r="D1190" t="str">
            <v>EDUCACION CHANKA</v>
          </cell>
          <cell r="E1190" t="str">
            <v>UGEL ANDAHUAYLAS</v>
          </cell>
          <cell r="F1190" t="str">
            <v>E.B.R. PRIMARIA</v>
          </cell>
          <cell r="G1190" t="str">
            <v>UGEL-A IEPM 54231 CHILLMAY</v>
          </cell>
          <cell r="H1190" t="str">
            <v>827291219615</v>
          </cell>
        </row>
        <row r="1191">
          <cell r="B1191" t="str">
            <v>1111313211A4</v>
          </cell>
          <cell r="C1191" t="str">
            <v>KA012200</v>
          </cell>
          <cell r="D1191" t="str">
            <v>EDUCACION CHANKA</v>
          </cell>
          <cell r="E1191" t="str">
            <v>UGEL ANDAHUAYLAS</v>
          </cell>
          <cell r="F1191" t="str">
            <v>E.B.R. PRIMARIA</v>
          </cell>
          <cell r="G1191" t="str">
            <v>UGEL-A IEPM 54232 IGLESIAPATA</v>
          </cell>
          <cell r="H1191" t="str">
            <v>828271213613</v>
          </cell>
        </row>
        <row r="1192">
          <cell r="B1192" t="str">
            <v>1111313211A5</v>
          </cell>
          <cell r="C1192" t="str">
            <v>KA012200</v>
          </cell>
          <cell r="D1192" t="str">
            <v>EDUCACION CHANKA</v>
          </cell>
          <cell r="E1192" t="str">
            <v>UGEL ANDAHUAYLAS</v>
          </cell>
          <cell r="F1192" t="str">
            <v>E.B.R. PRIMARIA</v>
          </cell>
          <cell r="G1192" t="str">
            <v>UGEL-A IEPM 54232 IGLESIAPATA</v>
          </cell>
          <cell r="H1192" t="str">
            <v>828271213616</v>
          </cell>
        </row>
        <row r="1193">
          <cell r="B1193" t="str">
            <v>1111313211A6</v>
          </cell>
          <cell r="C1193" t="str">
            <v>KA012200</v>
          </cell>
          <cell r="D1193" t="str">
            <v>EDUCACION CHANKA</v>
          </cell>
          <cell r="E1193" t="str">
            <v>UGEL ANDAHUAYLAS</v>
          </cell>
          <cell r="F1193" t="str">
            <v>E.B.R. PRIMARIA</v>
          </cell>
          <cell r="G1193" t="str">
            <v>UGEL-A IEPM 54232 IGLESIAPATA</v>
          </cell>
          <cell r="H1193" t="str">
            <v>828271213617</v>
          </cell>
        </row>
        <row r="1194">
          <cell r="B1194" t="str">
            <v>1111313211A2</v>
          </cell>
          <cell r="C1194" t="str">
            <v>KA012200</v>
          </cell>
          <cell r="D1194" t="str">
            <v>EDUCACION CHANKA</v>
          </cell>
          <cell r="E1194" t="str">
            <v>UGEL ANDAHUAYLAS</v>
          </cell>
          <cell r="F1194" t="str">
            <v>E.B.R. PRIMARIA</v>
          </cell>
          <cell r="G1194" t="str">
            <v>UGEL-A IEPM 54232 IGLESIAPATA</v>
          </cell>
          <cell r="H1194" t="str">
            <v>828271213619</v>
          </cell>
        </row>
        <row r="1195">
          <cell r="B1195" t="str">
            <v>1151313211A0</v>
          </cell>
          <cell r="C1195" t="str">
            <v>KA012204</v>
          </cell>
          <cell r="D1195" t="str">
            <v>EDUCACION CHANKA</v>
          </cell>
          <cell r="E1195" t="str">
            <v>UGEL ANDAHUAYLAS</v>
          </cell>
          <cell r="F1195" t="str">
            <v>E.B.R. PRIMARIA</v>
          </cell>
          <cell r="G1195" t="str">
            <v>UGEL-A IEPM 54242 MAUCALLACCTA</v>
          </cell>
          <cell r="H1195" t="str">
            <v>826241214610</v>
          </cell>
        </row>
        <row r="1196">
          <cell r="B1196" t="str">
            <v>1151313211A5</v>
          </cell>
          <cell r="C1196" t="str">
            <v>KA012204</v>
          </cell>
          <cell r="D1196" t="str">
            <v>EDUCACION CHANKA</v>
          </cell>
          <cell r="E1196" t="str">
            <v>UGEL ANDAHUAYLAS</v>
          </cell>
          <cell r="F1196" t="str">
            <v>E.B.R. PRIMARIA</v>
          </cell>
          <cell r="G1196" t="str">
            <v>UGEL-A IEPM 54242 MAUCALLACCTA</v>
          </cell>
          <cell r="H1196" t="str">
            <v>826241214616</v>
          </cell>
        </row>
        <row r="1197">
          <cell r="B1197" t="str">
            <v>1151313211A6</v>
          </cell>
          <cell r="C1197" t="str">
            <v>KA012204</v>
          </cell>
          <cell r="D1197" t="str">
            <v>EDUCACION CHANKA</v>
          </cell>
          <cell r="E1197" t="str">
            <v>UGEL ANDAHUAYLAS</v>
          </cell>
          <cell r="F1197" t="str">
            <v>E.B.R. PRIMARIA</v>
          </cell>
          <cell r="G1197" t="str">
            <v>UGEL-A IEPM 54242 MAUCALLACCTA</v>
          </cell>
          <cell r="H1197" t="str">
            <v>826241214617</v>
          </cell>
        </row>
        <row r="1198">
          <cell r="B1198" t="str">
            <v>1151313221A4</v>
          </cell>
          <cell r="C1198" t="str">
            <v>KA012204</v>
          </cell>
          <cell r="D1198" t="str">
            <v>EDUCACION CHANKA</v>
          </cell>
          <cell r="E1198" t="str">
            <v>UGEL ANDAHUAYLAS</v>
          </cell>
          <cell r="F1198" t="str">
            <v>E.B.R. PRIMARIA</v>
          </cell>
          <cell r="G1198" t="str">
            <v>UGEL-A IEPM 54242 MAUCALLACCTA</v>
          </cell>
          <cell r="H1198" t="str">
            <v>826281214610</v>
          </cell>
        </row>
        <row r="1199">
          <cell r="B1199" t="str">
            <v>1151313221A2</v>
          </cell>
          <cell r="C1199" t="str">
            <v>KA012204</v>
          </cell>
          <cell r="D1199" t="str">
            <v>EDUCACION CHANKA</v>
          </cell>
          <cell r="E1199" t="str">
            <v>UGEL ANDAHUAYLAS</v>
          </cell>
          <cell r="F1199" t="str">
            <v>E.B.R. PRIMARIA</v>
          </cell>
          <cell r="G1199" t="str">
            <v>UGEL-A IEPM 54242 MAUCALLACCTA</v>
          </cell>
          <cell r="H1199" t="str">
            <v>826281214611</v>
          </cell>
        </row>
        <row r="1200">
          <cell r="B1200" t="str">
            <v>1151313211A7</v>
          </cell>
          <cell r="C1200" t="str">
            <v>KA012204</v>
          </cell>
          <cell r="D1200" t="str">
            <v>EDUCACION CHANKA</v>
          </cell>
          <cell r="E1200" t="str">
            <v>UGEL ANDAHUAYLAS</v>
          </cell>
          <cell r="F1200" t="str">
            <v>E.B.R. PRIMARIA</v>
          </cell>
          <cell r="G1200" t="str">
            <v>UGEL-A IEPM 54242 MAUCALLACCTA</v>
          </cell>
          <cell r="H1200" t="str">
            <v>826281214612</v>
          </cell>
        </row>
        <row r="1201">
          <cell r="B1201" t="str">
            <v>1151313211A9</v>
          </cell>
          <cell r="C1201" t="str">
            <v>KA012204</v>
          </cell>
          <cell r="D1201" t="str">
            <v>EDUCACION CHANKA</v>
          </cell>
          <cell r="E1201" t="str">
            <v>UGEL ANDAHUAYLAS</v>
          </cell>
          <cell r="F1201" t="str">
            <v>E.B.R. PRIMARIA</v>
          </cell>
          <cell r="G1201" t="str">
            <v>UGEL-A IEPM 54242 MAUCALLACCTA</v>
          </cell>
          <cell r="H1201" t="str">
            <v>826281214614</v>
          </cell>
        </row>
        <row r="1202">
          <cell r="B1202" t="str">
            <v>1151313221A1</v>
          </cell>
          <cell r="C1202" t="str">
            <v>KA012204</v>
          </cell>
          <cell r="D1202" t="str">
            <v>EDUCACION CHANKA</v>
          </cell>
          <cell r="E1202" t="str">
            <v>UGEL ANDAHUAYLAS</v>
          </cell>
          <cell r="F1202" t="str">
            <v>E.B.R. PRIMARIA</v>
          </cell>
          <cell r="G1202" t="str">
            <v>UGEL-A IEPM 54242 MAUCALLACCTA</v>
          </cell>
          <cell r="H1202" t="str">
            <v>826281214615</v>
          </cell>
        </row>
        <row r="1203">
          <cell r="B1203" t="str">
            <v>1151313211A8</v>
          </cell>
          <cell r="C1203" t="str">
            <v>KA012204</v>
          </cell>
          <cell r="D1203" t="str">
            <v>EDUCACION CHANKA</v>
          </cell>
          <cell r="E1203" t="str">
            <v>UGEL ANDAHUAYLAS</v>
          </cell>
          <cell r="F1203" t="str">
            <v>E.B.R. PRIMARIA</v>
          </cell>
          <cell r="G1203" t="str">
            <v>UGEL-A IEPM 54242 MAUCALLACCTA</v>
          </cell>
          <cell r="H1203" t="str">
            <v>826281214618</v>
          </cell>
        </row>
        <row r="1204">
          <cell r="B1204" t="str">
            <v>1151313221A3</v>
          </cell>
          <cell r="C1204" t="str">
            <v>KA012204</v>
          </cell>
          <cell r="D1204" t="str">
            <v>EDUCACION CHANKA</v>
          </cell>
          <cell r="E1204" t="str">
            <v>UGEL ANDAHUAYLAS</v>
          </cell>
          <cell r="F1204" t="str">
            <v>E.B.R. PRIMARIA</v>
          </cell>
          <cell r="G1204" t="str">
            <v>UGEL-A IEPM 54242 MAUCALLACCTA</v>
          </cell>
          <cell r="H1204" t="str">
            <v>826281214619</v>
          </cell>
        </row>
        <row r="1205">
          <cell r="B1205" t="str">
            <v>1151313211A4</v>
          </cell>
          <cell r="C1205" t="str">
            <v>KA012204</v>
          </cell>
          <cell r="D1205" t="str">
            <v>EDUCACION CHANKA</v>
          </cell>
          <cell r="E1205" t="str">
            <v>UGEL ANDAHUAYLAS</v>
          </cell>
          <cell r="F1205" t="str">
            <v>E.B.R. PRIMARIA</v>
          </cell>
          <cell r="G1205" t="str">
            <v>UGEL-A IEPM 54242 MAUCALLACCTA</v>
          </cell>
          <cell r="H1205" t="str">
            <v>826241214613</v>
          </cell>
        </row>
        <row r="1206">
          <cell r="B1206" t="str">
            <v>1171313211A6</v>
          </cell>
          <cell r="C1206" t="str">
            <v>KA012206</v>
          </cell>
          <cell r="D1206" t="str">
            <v>EDUCACION CHANKA</v>
          </cell>
          <cell r="E1206" t="str">
            <v>UGEL ANDAHUAYLAS</v>
          </cell>
          <cell r="F1206" t="str">
            <v>E.B.R. PRIMARIA</v>
          </cell>
          <cell r="G1206" t="str">
            <v>UGEL-A IEPM 54249 CACHIHUANCARAY</v>
          </cell>
          <cell r="H1206" t="str">
            <v>829201214619</v>
          </cell>
        </row>
        <row r="1207">
          <cell r="B1207" t="str">
            <v>1177213211A5</v>
          </cell>
          <cell r="C1207" t="str">
            <v>KA012206</v>
          </cell>
          <cell r="D1207" t="str">
            <v>EDUCACION CHANKA</v>
          </cell>
          <cell r="E1207" t="str">
            <v>UGEL ANDAHUAYLAS</v>
          </cell>
          <cell r="F1207" t="str">
            <v>E.B.R. PRIMARIA</v>
          </cell>
          <cell r="G1207" t="str">
            <v>UGEL-A IEPM 54249 CACHIHUANCARAY</v>
          </cell>
          <cell r="H1207" t="str">
            <v>827281215613</v>
          </cell>
        </row>
        <row r="1208">
          <cell r="B1208" t="str">
            <v>1171313211A5</v>
          </cell>
          <cell r="C1208" t="str">
            <v>KA012206</v>
          </cell>
          <cell r="D1208" t="str">
            <v>EDUCACION CHANKA</v>
          </cell>
          <cell r="E1208" t="str">
            <v>UGEL ANDAHUAYLAS</v>
          </cell>
          <cell r="F1208" t="str">
            <v>E.B.R. PRIMARIA</v>
          </cell>
          <cell r="G1208" t="str">
            <v>UGEL-A IEPM 54249 CACHIHUANCARAY</v>
          </cell>
          <cell r="H1208" t="str">
            <v>829201214611</v>
          </cell>
        </row>
        <row r="1209">
          <cell r="B1209" t="str">
            <v>1171313211A3</v>
          </cell>
          <cell r="C1209" t="str">
            <v>KA012206</v>
          </cell>
          <cell r="D1209" t="str">
            <v>EDUCACION CHANKA</v>
          </cell>
          <cell r="E1209" t="str">
            <v>UGEL ANDAHUAYLAS</v>
          </cell>
          <cell r="F1209" t="str">
            <v>E.B.R. PRIMARIA</v>
          </cell>
          <cell r="G1209" t="str">
            <v>UGEL-A IEPM 54249 CACHIHUANCARAY</v>
          </cell>
          <cell r="H1209" t="str">
            <v>829201214614</v>
          </cell>
        </row>
        <row r="1210">
          <cell r="B1210" t="str">
            <v>1191313211A2</v>
          </cell>
          <cell r="C1210" t="str">
            <v>KA012208</v>
          </cell>
          <cell r="D1210" t="str">
            <v>EDUCACION CHANKA</v>
          </cell>
          <cell r="E1210" t="str">
            <v>UGEL ANDAHUAYLAS</v>
          </cell>
          <cell r="F1210" t="str">
            <v>E.B.R. PRIMARIA</v>
          </cell>
          <cell r="G1210" t="str">
            <v>UGEL-A IEPM 54250 TANQUIHUA</v>
          </cell>
          <cell r="H1210" t="str">
            <v>827201219617</v>
          </cell>
        </row>
        <row r="1211">
          <cell r="B1211" t="str">
            <v>1191313211A3</v>
          </cell>
          <cell r="C1211" t="str">
            <v>KA012208</v>
          </cell>
          <cell r="D1211" t="str">
            <v>EDUCACION CHANKA</v>
          </cell>
          <cell r="E1211" t="str">
            <v>UGEL ANDAHUAYLAS</v>
          </cell>
          <cell r="F1211" t="str">
            <v>E.B.R. PRIMARIA</v>
          </cell>
          <cell r="G1211" t="str">
            <v>UGEL-A IEPM 54250 TANQUIHUA</v>
          </cell>
          <cell r="H1211" t="str">
            <v>827251219612</v>
          </cell>
        </row>
        <row r="1212">
          <cell r="B1212" t="str">
            <v>1112313211A3</v>
          </cell>
          <cell r="C1212" t="str">
            <v>KA012210</v>
          </cell>
          <cell r="D1212" t="str">
            <v>EDUCACION CHANKA</v>
          </cell>
          <cell r="E1212" t="str">
            <v>UGEL ANDAHUAYLAS</v>
          </cell>
          <cell r="F1212" t="str">
            <v>E.B.R. PRIMARIA</v>
          </cell>
          <cell r="G1212" t="str">
            <v>UGEL-A IEPM 54251 LAMAY</v>
          </cell>
          <cell r="H1212" t="str">
            <v>828291214610</v>
          </cell>
        </row>
        <row r="1213">
          <cell r="B1213" t="str">
            <v>1112313211A5</v>
          </cell>
          <cell r="C1213" t="str">
            <v>KA012210</v>
          </cell>
          <cell r="D1213" t="str">
            <v>EDUCACION CHANKA</v>
          </cell>
          <cell r="E1213" t="str">
            <v>UGEL ANDAHUAYLAS</v>
          </cell>
          <cell r="F1213" t="str">
            <v>E.B.R. PRIMARIA</v>
          </cell>
          <cell r="G1213" t="str">
            <v>UGEL-A IEPM 54251 LAMAY</v>
          </cell>
          <cell r="H1213" t="str">
            <v>828291214616</v>
          </cell>
        </row>
        <row r="1214">
          <cell r="B1214" t="str">
            <v>1112313211A2</v>
          </cell>
          <cell r="C1214" t="str">
            <v>KA012210</v>
          </cell>
          <cell r="D1214" t="str">
            <v>EDUCACION CHANKA</v>
          </cell>
          <cell r="E1214" t="str">
            <v>UGEL ANDAHUAYLAS</v>
          </cell>
          <cell r="F1214" t="str">
            <v>E.B.R. PRIMARIA</v>
          </cell>
          <cell r="G1214" t="str">
            <v>UGEL-A IEPM 54251 LAMAY</v>
          </cell>
          <cell r="H1214" t="str">
            <v>828291214619</v>
          </cell>
        </row>
        <row r="1215">
          <cell r="B1215" t="str">
            <v>1132313211A3</v>
          </cell>
          <cell r="C1215" t="str">
            <v>KA012212</v>
          </cell>
          <cell r="D1215" t="str">
            <v>EDUCACION CHANKA</v>
          </cell>
          <cell r="E1215" t="str">
            <v>UGEL ANDAHUAYLAS</v>
          </cell>
          <cell r="F1215" t="str">
            <v>E.B.R. PRIMARIA</v>
          </cell>
          <cell r="G1215" t="str">
            <v>UGEL-A IEPM 54339 SAN JUAN MIRAFLORES</v>
          </cell>
          <cell r="H1215" t="str">
            <v>826291217618</v>
          </cell>
        </row>
        <row r="1216">
          <cell r="B1216" t="str">
            <v>1132313211A2</v>
          </cell>
          <cell r="C1216" t="str">
            <v>KA012212</v>
          </cell>
          <cell r="D1216" t="str">
            <v>EDUCACION CHANKA</v>
          </cell>
          <cell r="E1216" t="str">
            <v>UGEL ANDAHUAYLAS</v>
          </cell>
          <cell r="F1216" t="str">
            <v>E.B.R. PRIMARIA</v>
          </cell>
          <cell r="G1216" t="str">
            <v>UGEL-A IEPM 54339 SAN JUAN MIRAFLORES</v>
          </cell>
          <cell r="H1216" t="str">
            <v>826291217612</v>
          </cell>
        </row>
        <row r="1217">
          <cell r="B1217" t="str">
            <v>1132313211A4</v>
          </cell>
          <cell r="C1217" t="str">
            <v>KA012212</v>
          </cell>
          <cell r="D1217" t="str">
            <v>EDUCACION CHANKA</v>
          </cell>
          <cell r="E1217" t="str">
            <v>UGEL ANDAHUAYLAS</v>
          </cell>
          <cell r="F1217" t="str">
            <v>E.B.R. PRIMARIA</v>
          </cell>
          <cell r="G1217" t="str">
            <v>UGEL-A IEPM 54339 SAN JUAN MIRAFLORES</v>
          </cell>
          <cell r="H1217" t="str">
            <v>826291217614</v>
          </cell>
        </row>
        <row r="1218">
          <cell r="B1218" t="str">
            <v>1152313211A2</v>
          </cell>
          <cell r="C1218" t="str">
            <v>KA012214</v>
          </cell>
          <cell r="D1218" t="str">
            <v>EDUCACION CHANKA</v>
          </cell>
          <cell r="E1218" t="str">
            <v>UGEL ANDAHUAYLAS</v>
          </cell>
          <cell r="F1218" t="str">
            <v>E.B.R. PRIMARIA</v>
          </cell>
          <cell r="G1218" t="str">
            <v>UGEL-A IEPM 54341 PAMPAPUQUIO</v>
          </cell>
          <cell r="H1218" t="str">
            <v>826201214610</v>
          </cell>
        </row>
        <row r="1219">
          <cell r="B1219" t="str">
            <v>1152313211A3</v>
          </cell>
          <cell r="C1219" t="str">
            <v>KA012214</v>
          </cell>
          <cell r="D1219" t="str">
            <v>EDUCACION CHANKA</v>
          </cell>
          <cell r="E1219" t="str">
            <v>UGEL ANDAHUAYLAS</v>
          </cell>
          <cell r="F1219" t="str">
            <v>E.B.R. PRIMARIA</v>
          </cell>
          <cell r="G1219" t="str">
            <v>UGEL-A IEPM 54341 PAMPAPUQUIO</v>
          </cell>
          <cell r="H1219" t="str">
            <v>826201214613</v>
          </cell>
        </row>
        <row r="1220">
          <cell r="B1220" t="str">
            <v>1172313211A2</v>
          </cell>
          <cell r="C1220" t="str">
            <v>KA012216</v>
          </cell>
          <cell r="D1220" t="str">
            <v>EDUCACION CHANKA</v>
          </cell>
          <cell r="E1220" t="str">
            <v>UGEL ANDAHUAYLAS</v>
          </cell>
          <cell r="F1220" t="str">
            <v>E.B.R. PRIMARIA</v>
          </cell>
          <cell r="G1220" t="str">
            <v>UGEL-A IEPM 54470 TORACCA</v>
          </cell>
          <cell r="H1220" t="str">
            <v>829231214613</v>
          </cell>
        </row>
        <row r="1221">
          <cell r="B1221" t="str">
            <v>1172313211A3</v>
          </cell>
          <cell r="C1221" t="str">
            <v>KA012216</v>
          </cell>
          <cell r="D1221" t="str">
            <v>EDUCACION CHANKA</v>
          </cell>
          <cell r="E1221" t="str">
            <v>UGEL ANDAHUAYLAS</v>
          </cell>
          <cell r="F1221" t="str">
            <v>E.B.R. PRIMARIA</v>
          </cell>
          <cell r="G1221" t="str">
            <v>UGEL-A IEPM 54470 TORACCA</v>
          </cell>
          <cell r="H1221" t="str">
            <v>829231214616</v>
          </cell>
        </row>
        <row r="1222">
          <cell r="B1222" t="str">
            <v>1172313211A4</v>
          </cell>
          <cell r="C1222" t="str">
            <v>KA012216</v>
          </cell>
          <cell r="D1222" t="str">
            <v>EDUCACION CHANKA</v>
          </cell>
          <cell r="E1222" t="str">
            <v>UGEL ANDAHUAYLAS</v>
          </cell>
          <cell r="F1222" t="str">
            <v>E.B.R. PRIMARIA</v>
          </cell>
          <cell r="G1222" t="str">
            <v>UGEL-A IEPM 54470 TORACCA</v>
          </cell>
          <cell r="H1222" t="str">
            <v>829231214617</v>
          </cell>
        </row>
        <row r="1223">
          <cell r="B1223" t="str">
            <v>1192313211A7</v>
          </cell>
          <cell r="C1223" t="str">
            <v>KA012218</v>
          </cell>
          <cell r="D1223" t="str">
            <v>EDUCACION CHANKA</v>
          </cell>
          <cell r="E1223" t="str">
            <v>UGEL ANDAHUAYLAS</v>
          </cell>
          <cell r="F1223" t="str">
            <v>E.B.R. PRIMARIA</v>
          </cell>
          <cell r="G1223" t="str">
            <v>UGEL-A IEPM 54473 LAGUNA</v>
          </cell>
          <cell r="H1223" t="str">
            <v>827241216618</v>
          </cell>
        </row>
        <row r="1224">
          <cell r="B1224" t="str">
            <v>1192313211A2</v>
          </cell>
          <cell r="C1224" t="str">
            <v>KA012218</v>
          </cell>
          <cell r="D1224" t="str">
            <v>EDUCACION CHANKA</v>
          </cell>
          <cell r="E1224" t="str">
            <v>UGEL ANDAHUAYLAS</v>
          </cell>
          <cell r="F1224" t="str">
            <v>E.B.R. PRIMARIA</v>
          </cell>
          <cell r="G1224" t="str">
            <v>UGEL-A IEPM 54473 LAGUNA</v>
          </cell>
          <cell r="H1224" t="str">
            <v>827211216610</v>
          </cell>
        </row>
        <row r="1225">
          <cell r="B1225" t="str">
            <v>1192313211A4</v>
          </cell>
          <cell r="C1225" t="str">
            <v>KA012218</v>
          </cell>
          <cell r="D1225" t="str">
            <v>EDUCACION CHANKA</v>
          </cell>
          <cell r="E1225" t="str">
            <v>UGEL ANDAHUAYLAS</v>
          </cell>
          <cell r="F1225" t="str">
            <v>E.B.R. PRIMARIA</v>
          </cell>
          <cell r="G1225" t="str">
            <v>UGEL-A IEPM 54473 LAGUNA</v>
          </cell>
          <cell r="H1225" t="str">
            <v>827211216616</v>
          </cell>
        </row>
        <row r="1226">
          <cell r="B1226" t="str">
            <v>1192313211A6</v>
          </cell>
          <cell r="C1226" t="str">
            <v>KA012218</v>
          </cell>
          <cell r="D1226" t="str">
            <v>EDUCACION CHANKA</v>
          </cell>
          <cell r="E1226" t="str">
            <v>UGEL ANDAHUAYLAS</v>
          </cell>
          <cell r="F1226" t="str">
            <v>E.B.R. PRIMARIA</v>
          </cell>
          <cell r="G1226" t="str">
            <v>UGEL-A IEPM 54473 LAGUNA</v>
          </cell>
          <cell r="H1226" t="str">
            <v>827241216612</v>
          </cell>
        </row>
        <row r="1227">
          <cell r="B1227" t="str">
            <v>1113313211A2</v>
          </cell>
          <cell r="C1227" t="str">
            <v>KA012220</v>
          </cell>
          <cell r="D1227" t="str">
            <v>EDUCACION CHANKA</v>
          </cell>
          <cell r="E1227" t="str">
            <v>UGEL ANDAHUAYLAS</v>
          </cell>
          <cell r="F1227" t="str">
            <v>E.B.R. PRIMARIA</v>
          </cell>
          <cell r="G1227" t="str">
            <v>UGEL-A IEPM 54474 HUACCOTO</v>
          </cell>
          <cell r="H1227" t="str">
            <v>826261215610</v>
          </cell>
        </row>
        <row r="1228">
          <cell r="B1228" t="str">
            <v>1133313211A2</v>
          </cell>
          <cell r="C1228" t="str">
            <v>KA012222</v>
          </cell>
          <cell r="D1228" t="str">
            <v>EDUCACION CHANKA</v>
          </cell>
          <cell r="E1228" t="str">
            <v>UGEL ANDAHUAYLAS</v>
          </cell>
          <cell r="F1228" t="str">
            <v>E.B.R. PRIMARIA</v>
          </cell>
          <cell r="G1228" t="str">
            <v>UGEL-A IEPM 54476  "SANTIAGO APOSTOL" PISCHU</v>
          </cell>
          <cell r="H1228" t="str">
            <v>826251217614</v>
          </cell>
        </row>
        <row r="1229">
          <cell r="B1229" t="str">
            <v>1199213211A3</v>
          </cell>
          <cell r="C1229" t="str">
            <v>KA012222</v>
          </cell>
          <cell r="D1229" t="str">
            <v>EDUCACION CHANKA</v>
          </cell>
          <cell r="E1229" t="str">
            <v>UGEL ANDAHUAYLAS</v>
          </cell>
          <cell r="F1229" t="str">
            <v>E.B.R. PRIMARIA</v>
          </cell>
          <cell r="G1229" t="str">
            <v>UGEL-A IEPM 54476  "SANTIAGO APOSTOL" PISCHU</v>
          </cell>
          <cell r="H1229" t="str">
            <v>827231218615</v>
          </cell>
        </row>
        <row r="1230">
          <cell r="B1230" t="str">
            <v>1173313211A6</v>
          </cell>
          <cell r="C1230" t="str">
            <v>KA012226</v>
          </cell>
          <cell r="D1230" t="str">
            <v>EDUCACION CHANKA</v>
          </cell>
          <cell r="E1230" t="str">
            <v>UGEL ANDAHUAYLAS</v>
          </cell>
          <cell r="F1230" t="str">
            <v>E.B.R. PRIMARIA</v>
          </cell>
          <cell r="G1230" t="str">
            <v>UGEL-A IEPM 54490 CURIBAMBA</v>
          </cell>
          <cell r="H1230" t="str">
            <v>829281212611</v>
          </cell>
        </row>
        <row r="1231">
          <cell r="B1231" t="e">
            <v>#N/A</v>
          </cell>
          <cell r="C1231" t="str">
            <v>KA012226</v>
          </cell>
          <cell r="D1231" t="str">
            <v>EDUCACION CHANKA</v>
          </cell>
          <cell r="E1231" t="str">
            <v>UGEL ANDAHUAYLAS</v>
          </cell>
          <cell r="F1231" t="str">
            <v>E.B.R. PRIMARIA</v>
          </cell>
          <cell r="G1231" t="str">
            <v>UGEL-A IEPM 54490 CURIBAMBA</v>
          </cell>
          <cell r="H1231" t="str">
            <v>03V0002N0866</v>
          </cell>
        </row>
        <row r="1232">
          <cell r="B1232" t="str">
            <v>1173313211A0</v>
          </cell>
          <cell r="C1232" t="str">
            <v>KA012226</v>
          </cell>
          <cell r="D1232" t="str">
            <v>EDUCACION CHANKA</v>
          </cell>
          <cell r="E1232" t="str">
            <v>UGEL ANDAHUAYLAS</v>
          </cell>
          <cell r="F1232" t="str">
            <v>E.B.R. PRIMARIA</v>
          </cell>
          <cell r="G1232" t="str">
            <v>UGEL-A IEPM 54490 CURIBAMBA</v>
          </cell>
          <cell r="H1232" t="str">
            <v>829241212617</v>
          </cell>
        </row>
        <row r="1233">
          <cell r="B1233" t="str">
            <v>1173313221A8</v>
          </cell>
          <cell r="C1233" t="str">
            <v>KA012226</v>
          </cell>
          <cell r="D1233" t="str">
            <v>EDUCACION CHANKA</v>
          </cell>
          <cell r="E1233" t="str">
            <v>UGEL ANDAHUAYLAS</v>
          </cell>
          <cell r="F1233" t="str">
            <v>E.B.R. PRIMARIA</v>
          </cell>
          <cell r="G1233" t="str">
            <v>UGEL-A IEPM 54490 CURIBAMBA</v>
          </cell>
          <cell r="H1233" t="str">
            <v>829261212610</v>
          </cell>
        </row>
        <row r="1234">
          <cell r="B1234" t="str">
            <v>1173313221A6</v>
          </cell>
          <cell r="C1234" t="str">
            <v>KA012226</v>
          </cell>
          <cell r="D1234" t="str">
            <v>EDUCACION CHANKA</v>
          </cell>
          <cell r="E1234" t="str">
            <v>UGEL ANDAHUAYLAS</v>
          </cell>
          <cell r="F1234" t="str">
            <v>E.B.R. PRIMARIA</v>
          </cell>
          <cell r="G1234" t="str">
            <v>UGEL-A IEPM 54490 CURIBAMBA</v>
          </cell>
          <cell r="H1234" t="str">
            <v>829261212611</v>
          </cell>
        </row>
        <row r="1235">
          <cell r="B1235" t="str">
            <v>1173313221A2</v>
          </cell>
          <cell r="C1235" t="str">
            <v>KA012226</v>
          </cell>
          <cell r="D1235" t="str">
            <v>EDUCACION CHANKA</v>
          </cell>
          <cell r="E1235" t="str">
            <v>UGEL ANDAHUAYLAS</v>
          </cell>
          <cell r="F1235" t="str">
            <v>E.B.R. PRIMARIA</v>
          </cell>
          <cell r="G1235" t="str">
            <v>UGEL-A IEPM 54490 CURIBAMBA</v>
          </cell>
          <cell r="H1235" t="str">
            <v>829261212612</v>
          </cell>
        </row>
        <row r="1236">
          <cell r="B1236" t="str">
            <v>1173313221A9</v>
          </cell>
          <cell r="C1236" t="str">
            <v>KA012226</v>
          </cell>
          <cell r="D1236" t="str">
            <v>EDUCACION CHANKA</v>
          </cell>
          <cell r="E1236" t="str">
            <v>UGEL ANDAHUAYLAS</v>
          </cell>
          <cell r="F1236" t="str">
            <v>E.B.R. PRIMARIA</v>
          </cell>
          <cell r="G1236" t="str">
            <v>UGEL-A IEPM 54490 CURIBAMBA</v>
          </cell>
          <cell r="H1236" t="str">
            <v>829261212613</v>
          </cell>
        </row>
        <row r="1237">
          <cell r="B1237" t="str">
            <v>1173313221A4</v>
          </cell>
          <cell r="C1237" t="str">
            <v>KA012226</v>
          </cell>
          <cell r="D1237" t="str">
            <v>EDUCACION CHANKA</v>
          </cell>
          <cell r="E1237" t="str">
            <v>UGEL ANDAHUAYLAS</v>
          </cell>
          <cell r="F1237" t="str">
            <v>E.B.R. PRIMARIA</v>
          </cell>
          <cell r="G1237" t="str">
            <v>UGEL-A IEPM 54490 CURIBAMBA</v>
          </cell>
          <cell r="H1237" t="str">
            <v>829261212614</v>
          </cell>
        </row>
        <row r="1238">
          <cell r="B1238" t="str">
            <v>1173313221A5</v>
          </cell>
          <cell r="C1238" t="str">
            <v>KA012226</v>
          </cell>
          <cell r="D1238" t="str">
            <v>EDUCACION CHANKA</v>
          </cell>
          <cell r="E1238" t="str">
            <v>UGEL ANDAHUAYLAS</v>
          </cell>
          <cell r="F1238" t="str">
            <v>E.B.R. PRIMARIA</v>
          </cell>
          <cell r="G1238" t="str">
            <v>UGEL-A IEPM 54490 CURIBAMBA</v>
          </cell>
          <cell r="H1238" t="str">
            <v>829261212615</v>
          </cell>
        </row>
        <row r="1239">
          <cell r="B1239" t="str">
            <v>1173313231A2</v>
          </cell>
          <cell r="C1239" t="str">
            <v>KA012226</v>
          </cell>
          <cell r="D1239" t="str">
            <v>EDUCACION CHANKA</v>
          </cell>
          <cell r="E1239" t="str">
            <v>UGEL ANDAHUAYLAS</v>
          </cell>
          <cell r="F1239" t="str">
            <v>E.B.R. PRIMARIA</v>
          </cell>
          <cell r="G1239" t="str">
            <v>UGEL-A IEPM 54490 CURIBAMBA</v>
          </cell>
          <cell r="H1239" t="str">
            <v>829261212617</v>
          </cell>
        </row>
        <row r="1240">
          <cell r="B1240" t="str">
            <v>1173313221A3</v>
          </cell>
          <cell r="C1240" t="str">
            <v>KA012226</v>
          </cell>
          <cell r="D1240" t="str">
            <v>EDUCACION CHANKA</v>
          </cell>
          <cell r="E1240" t="str">
            <v>UGEL ANDAHUAYLAS</v>
          </cell>
          <cell r="F1240" t="str">
            <v>E.B.R. PRIMARIA</v>
          </cell>
          <cell r="G1240" t="str">
            <v>UGEL-A IEPM 54490 CURIBAMBA</v>
          </cell>
          <cell r="H1240" t="str">
            <v>829261212618</v>
          </cell>
        </row>
        <row r="1241">
          <cell r="B1241" t="str">
            <v>1173313221A7</v>
          </cell>
          <cell r="C1241" t="str">
            <v>KA012226</v>
          </cell>
          <cell r="D1241" t="str">
            <v>EDUCACION CHANKA</v>
          </cell>
          <cell r="E1241" t="str">
            <v>UGEL ANDAHUAYLAS</v>
          </cell>
          <cell r="F1241" t="str">
            <v>E.B.R. PRIMARIA</v>
          </cell>
          <cell r="G1241" t="str">
            <v>UGEL-A IEPM 54490 CURIBAMBA</v>
          </cell>
          <cell r="H1241" t="str">
            <v>829261212619</v>
          </cell>
        </row>
        <row r="1242">
          <cell r="B1242" t="str">
            <v>1173313211A8</v>
          </cell>
          <cell r="C1242" t="str">
            <v>KA012226</v>
          </cell>
          <cell r="D1242" t="str">
            <v>EDUCACION CHANKA</v>
          </cell>
          <cell r="E1242" t="str">
            <v>UGEL ANDAHUAYLAS</v>
          </cell>
          <cell r="F1242" t="str">
            <v>E.B.R. PRIMARIA</v>
          </cell>
          <cell r="G1242" t="str">
            <v>UGEL-A IEPM 54490 CURIBAMBA</v>
          </cell>
          <cell r="H1242" t="str">
            <v>829281212610</v>
          </cell>
        </row>
        <row r="1243">
          <cell r="B1243" t="str">
            <v>1173313211A2</v>
          </cell>
          <cell r="C1243" t="str">
            <v>KA012226</v>
          </cell>
          <cell r="D1243" t="str">
            <v>EDUCACION CHANKA</v>
          </cell>
          <cell r="E1243" t="str">
            <v>UGEL ANDAHUAYLAS</v>
          </cell>
          <cell r="F1243" t="str">
            <v>E.B.R. PRIMARIA</v>
          </cell>
          <cell r="G1243" t="str">
            <v>UGEL-A IEPM 54490 CURIBAMBA</v>
          </cell>
          <cell r="H1243" t="str">
            <v>829281212612</v>
          </cell>
        </row>
        <row r="1244">
          <cell r="B1244" t="str">
            <v>1173313211A9</v>
          </cell>
          <cell r="C1244" t="str">
            <v>KA012226</v>
          </cell>
          <cell r="D1244" t="str">
            <v>EDUCACION CHANKA</v>
          </cell>
          <cell r="E1244" t="str">
            <v>UGEL ANDAHUAYLAS</v>
          </cell>
          <cell r="F1244" t="str">
            <v>E.B.R. PRIMARIA</v>
          </cell>
          <cell r="G1244" t="str">
            <v>UGEL-A IEPM 54490 CURIBAMBA</v>
          </cell>
          <cell r="H1244" t="str">
            <v>829281212613</v>
          </cell>
        </row>
        <row r="1245">
          <cell r="B1245" t="str">
            <v>1173313211A4</v>
          </cell>
          <cell r="C1245" t="str">
            <v>KA012226</v>
          </cell>
          <cell r="D1245" t="str">
            <v>EDUCACION CHANKA</v>
          </cell>
          <cell r="E1245" t="str">
            <v>UGEL ANDAHUAYLAS</v>
          </cell>
          <cell r="F1245" t="str">
            <v>E.B.R. PRIMARIA</v>
          </cell>
          <cell r="G1245" t="str">
            <v>UGEL-A IEPM 54490 CURIBAMBA</v>
          </cell>
          <cell r="H1245" t="str">
            <v>829281212614</v>
          </cell>
        </row>
        <row r="1246">
          <cell r="B1246" t="str">
            <v>1173313211A5</v>
          </cell>
          <cell r="C1246" t="str">
            <v>KA012226</v>
          </cell>
          <cell r="D1246" t="str">
            <v>EDUCACION CHANKA</v>
          </cell>
          <cell r="E1246" t="str">
            <v>UGEL ANDAHUAYLAS</v>
          </cell>
          <cell r="F1246" t="str">
            <v>E.B.R. PRIMARIA</v>
          </cell>
          <cell r="G1246" t="str">
            <v>UGEL-A IEPM 54490 CURIBAMBA</v>
          </cell>
          <cell r="H1246" t="str">
            <v>829281212615</v>
          </cell>
        </row>
        <row r="1247">
          <cell r="B1247" t="str">
            <v>1173313221A1</v>
          </cell>
          <cell r="C1247" t="str">
            <v>KA012226</v>
          </cell>
          <cell r="D1247" t="str">
            <v>EDUCACION CHANKA</v>
          </cell>
          <cell r="E1247" t="str">
            <v>UGEL ANDAHUAYLAS</v>
          </cell>
          <cell r="F1247" t="str">
            <v>E.B.R. PRIMARIA</v>
          </cell>
          <cell r="G1247" t="str">
            <v>UGEL-A IEPM 54490 CURIBAMBA</v>
          </cell>
          <cell r="H1247" t="str">
            <v>829281212617</v>
          </cell>
        </row>
        <row r="1248">
          <cell r="B1248" t="str">
            <v>1173313211A3</v>
          </cell>
          <cell r="C1248" t="str">
            <v>KA012226</v>
          </cell>
          <cell r="D1248" t="str">
            <v>EDUCACION CHANKA</v>
          </cell>
          <cell r="E1248" t="str">
            <v>UGEL ANDAHUAYLAS</v>
          </cell>
          <cell r="F1248" t="str">
            <v>E.B.R. PRIMARIA</v>
          </cell>
          <cell r="G1248" t="str">
            <v>UGEL-A IEPM 54490 CURIBAMBA</v>
          </cell>
          <cell r="H1248" t="str">
            <v>829281212618</v>
          </cell>
        </row>
        <row r="1249">
          <cell r="B1249" t="str">
            <v>1173313211A7</v>
          </cell>
          <cell r="C1249" t="str">
            <v>KA012226</v>
          </cell>
          <cell r="D1249" t="str">
            <v>EDUCACION CHANKA</v>
          </cell>
          <cell r="E1249" t="str">
            <v>UGEL ANDAHUAYLAS</v>
          </cell>
          <cell r="F1249" t="str">
            <v>E.B.R. PRIMARIA</v>
          </cell>
          <cell r="G1249" t="str">
            <v>UGEL-A IEPM 54490 CURIBAMBA</v>
          </cell>
          <cell r="H1249" t="str">
            <v>829281212619</v>
          </cell>
        </row>
        <row r="1250">
          <cell r="B1250" t="str">
            <v>1173313231A3</v>
          </cell>
          <cell r="C1250" t="str">
            <v>KA012226</v>
          </cell>
          <cell r="D1250" t="str">
            <v>EDUCACION CHANKA</v>
          </cell>
          <cell r="E1250" t="str">
            <v>UGEL ANDAHUAYLAS</v>
          </cell>
          <cell r="F1250" t="str">
            <v>E.B.R. PRIMARIA</v>
          </cell>
          <cell r="G1250" t="str">
            <v>UGEL-A IEPM 54490 CURIBAMBA</v>
          </cell>
          <cell r="H1250" t="str">
            <v>829291212612</v>
          </cell>
        </row>
        <row r="1251">
          <cell r="B1251" t="str">
            <v>1173313231A4</v>
          </cell>
          <cell r="C1251" t="str">
            <v>KA012226</v>
          </cell>
          <cell r="D1251" t="str">
            <v>EDUCACION CHANKA</v>
          </cell>
          <cell r="E1251" t="str">
            <v>UGEL ANDAHUAYLAS</v>
          </cell>
          <cell r="F1251" t="str">
            <v>E.B.R. PRIMARIA</v>
          </cell>
          <cell r="G1251" t="str">
            <v>UGEL-A IEPM 54490 CURIBAMBA</v>
          </cell>
          <cell r="H1251" t="str">
            <v>829291212618</v>
          </cell>
        </row>
        <row r="1252">
          <cell r="B1252" t="e">
            <v>#N/A</v>
          </cell>
          <cell r="C1252" t="str">
            <v>KA012226</v>
          </cell>
          <cell r="D1252" t="str">
            <v>EDUCACION CHANKA</v>
          </cell>
          <cell r="E1252" t="str">
            <v>UGEL ANDAHUAYLAS</v>
          </cell>
          <cell r="F1252" t="str">
            <v>E.B.R. PRIMARIA</v>
          </cell>
          <cell r="G1252" t="str">
            <v>UGEL-A IEPM 54490 CURIBAMBA</v>
          </cell>
          <cell r="H1252" t="str">
            <v>03V0002N0967</v>
          </cell>
        </row>
        <row r="1253">
          <cell r="B1253" t="e">
            <v>#N/A</v>
          </cell>
          <cell r="C1253" t="str">
            <v>KA012226</v>
          </cell>
          <cell r="D1253" t="str">
            <v>EDUCACION CHANKA</v>
          </cell>
          <cell r="E1253" t="str">
            <v>UGEL ANDAHUAYLAS</v>
          </cell>
          <cell r="F1253" t="str">
            <v>E.B.R. PRIMARIA</v>
          </cell>
          <cell r="G1253" t="str">
            <v>UGEL-A IEPM 54490 CURIBAMBA</v>
          </cell>
          <cell r="H1253" t="str">
            <v>03V0002N1000</v>
          </cell>
        </row>
        <row r="1254">
          <cell r="B1254" t="str">
            <v>1173313231A1</v>
          </cell>
          <cell r="C1254" t="str">
            <v>KA012226</v>
          </cell>
          <cell r="D1254" t="str">
            <v>EDUCACION CHANKA</v>
          </cell>
          <cell r="E1254" t="str">
            <v>UGEL ANDAHUAYLAS</v>
          </cell>
          <cell r="F1254" t="str">
            <v>E.B.R. PRIMARIA</v>
          </cell>
          <cell r="G1254" t="str">
            <v>UGEL-A IEPM 54490 CURIBAMBA</v>
          </cell>
          <cell r="H1254" t="str">
            <v>829261212616</v>
          </cell>
        </row>
        <row r="1255">
          <cell r="B1255" t="str">
            <v>1173313221A0</v>
          </cell>
          <cell r="C1255" t="str">
            <v>KA012226</v>
          </cell>
          <cell r="D1255" t="str">
            <v>EDUCACION CHANKA</v>
          </cell>
          <cell r="E1255" t="str">
            <v>UGEL ANDAHUAYLAS</v>
          </cell>
          <cell r="F1255" t="str">
            <v>E.B.R. PRIMARIA</v>
          </cell>
          <cell r="G1255" t="str">
            <v>UGEL-A IEPM 54490 CURIBAMBA</v>
          </cell>
          <cell r="H1255" t="str">
            <v>829281212616</v>
          </cell>
        </row>
        <row r="1256">
          <cell r="B1256" t="str">
            <v>1193313211A4</v>
          </cell>
          <cell r="C1256" t="str">
            <v>KA012228</v>
          </cell>
          <cell r="D1256" t="str">
            <v>EDUCACION CHANKA</v>
          </cell>
          <cell r="E1256" t="str">
            <v>UGEL ANDAHUAYLAS</v>
          </cell>
          <cell r="F1256" t="str">
            <v>E.B.R. PRIMARIA</v>
          </cell>
          <cell r="G1256" t="str">
            <v>UGEL-A IEPM 54491 CCACCE</v>
          </cell>
          <cell r="H1256" t="str">
            <v>827291216611</v>
          </cell>
        </row>
        <row r="1257">
          <cell r="B1257" t="str">
            <v>1193313211A2</v>
          </cell>
          <cell r="C1257" t="str">
            <v>KA012228</v>
          </cell>
          <cell r="D1257" t="str">
            <v>EDUCACION CHANKA</v>
          </cell>
          <cell r="E1257" t="str">
            <v>UGEL ANDAHUAYLAS</v>
          </cell>
          <cell r="F1257" t="str">
            <v>E.B.R. PRIMARIA</v>
          </cell>
          <cell r="G1257" t="str">
            <v>UGEL-A IEPM 54491 CCACCE</v>
          </cell>
          <cell r="H1257" t="str">
            <v>827291216614</v>
          </cell>
        </row>
        <row r="1258">
          <cell r="B1258" t="str">
            <v>1193313211A3</v>
          </cell>
          <cell r="C1258" t="str">
            <v>KA012228</v>
          </cell>
          <cell r="D1258" t="str">
            <v>EDUCACION CHANKA</v>
          </cell>
          <cell r="E1258" t="str">
            <v>UGEL ANDAHUAYLAS</v>
          </cell>
          <cell r="F1258" t="str">
            <v>E.B.R. PRIMARIA</v>
          </cell>
          <cell r="G1258" t="str">
            <v>UGEL-A IEPM 54491 CCACCE</v>
          </cell>
          <cell r="H1258" t="str">
            <v>827291216615</v>
          </cell>
        </row>
        <row r="1259">
          <cell r="B1259" t="str">
            <v>1193313211A5</v>
          </cell>
          <cell r="C1259" t="str">
            <v>KA012228</v>
          </cell>
          <cell r="D1259" t="str">
            <v>EDUCACION CHANKA</v>
          </cell>
          <cell r="E1259" t="str">
            <v>UGEL ANDAHUAYLAS</v>
          </cell>
          <cell r="F1259" t="str">
            <v>E.B.R. PRIMARIA</v>
          </cell>
          <cell r="G1259" t="str">
            <v>UGEL-A IEPM 54491 CCACCE</v>
          </cell>
          <cell r="H1259" t="str">
            <v>827291216619</v>
          </cell>
        </row>
        <row r="1260">
          <cell r="B1260" t="str">
            <v>1114313211A4</v>
          </cell>
          <cell r="C1260" t="str">
            <v>KA012230</v>
          </cell>
          <cell r="D1260" t="str">
            <v>EDUCACION CHANKA</v>
          </cell>
          <cell r="E1260" t="str">
            <v>UGEL ANDAHUAYLAS</v>
          </cell>
          <cell r="F1260" t="str">
            <v>E.B.R. PRIMARIA</v>
          </cell>
          <cell r="G1260" t="str">
            <v>UGEL-A IEPM 54492 SOTCCOMAYO</v>
          </cell>
          <cell r="H1260" t="str">
            <v>826281219615</v>
          </cell>
        </row>
        <row r="1261">
          <cell r="B1261" t="str">
            <v>1114313211A8</v>
          </cell>
          <cell r="C1261" t="str">
            <v>KA012230</v>
          </cell>
          <cell r="D1261" t="str">
            <v>EDUCACION CHANKA</v>
          </cell>
          <cell r="E1261" t="str">
            <v>UGEL ANDAHUAYLAS</v>
          </cell>
          <cell r="F1261" t="str">
            <v>E.B.R. PRIMARIA</v>
          </cell>
          <cell r="G1261" t="str">
            <v>UGEL-A IEPM 54492 SOTCCOMAYO</v>
          </cell>
          <cell r="H1261" t="str">
            <v>826281219610</v>
          </cell>
        </row>
        <row r="1262">
          <cell r="B1262" t="str">
            <v>1114313211A5</v>
          </cell>
          <cell r="C1262" t="str">
            <v>KA012230</v>
          </cell>
          <cell r="D1262" t="str">
            <v>EDUCACION CHANKA</v>
          </cell>
          <cell r="E1262" t="str">
            <v>UGEL ANDAHUAYLAS</v>
          </cell>
          <cell r="F1262" t="str">
            <v>E.B.R. PRIMARIA</v>
          </cell>
          <cell r="G1262" t="str">
            <v>UGEL-A IEPM 54492 SOTCCOMAYO</v>
          </cell>
          <cell r="H1262" t="str">
            <v>826281219611</v>
          </cell>
        </row>
        <row r="1263">
          <cell r="B1263" t="str">
            <v>1114313211A3</v>
          </cell>
          <cell r="C1263" t="str">
            <v>KA012230</v>
          </cell>
          <cell r="D1263" t="str">
            <v>EDUCACION CHANKA</v>
          </cell>
          <cell r="E1263" t="str">
            <v>UGEL ANDAHUAYLAS</v>
          </cell>
          <cell r="F1263" t="str">
            <v>E.B.R. PRIMARIA</v>
          </cell>
          <cell r="G1263" t="str">
            <v>UGEL-A IEPM 54492 SOTCCOMAYO</v>
          </cell>
          <cell r="H1263" t="str">
            <v>826281219614</v>
          </cell>
        </row>
        <row r="1264">
          <cell r="B1264" t="str">
            <v>1114313211A2</v>
          </cell>
          <cell r="C1264" t="str">
            <v>KA012230</v>
          </cell>
          <cell r="D1264" t="str">
            <v>EDUCACION CHANKA</v>
          </cell>
          <cell r="E1264" t="str">
            <v>UGEL ANDAHUAYLAS</v>
          </cell>
          <cell r="F1264" t="str">
            <v>E.B.R. PRIMARIA</v>
          </cell>
          <cell r="G1264" t="str">
            <v>UGEL-A IEPM 54492 SOTCCOMAYO</v>
          </cell>
          <cell r="H1264" t="str">
            <v>826281219618</v>
          </cell>
        </row>
        <row r="1265">
          <cell r="B1265" t="str">
            <v>1114313211A7</v>
          </cell>
          <cell r="C1265" t="str">
            <v>KA012230</v>
          </cell>
          <cell r="D1265" t="str">
            <v>EDUCACION CHANKA</v>
          </cell>
          <cell r="E1265" t="str">
            <v>UGEL ANDAHUAYLAS</v>
          </cell>
          <cell r="F1265" t="str">
            <v>E.B.R. PRIMARIA</v>
          </cell>
          <cell r="G1265" t="str">
            <v>UGEL-A IEPM 54492 SOTCCOMAYO</v>
          </cell>
          <cell r="H1265" t="str">
            <v>826281219619</v>
          </cell>
        </row>
        <row r="1266">
          <cell r="B1266" t="str">
            <v>1134313211A5</v>
          </cell>
          <cell r="C1266" t="str">
            <v>KA012232</v>
          </cell>
          <cell r="D1266" t="str">
            <v>EDUCACION CHANKA</v>
          </cell>
          <cell r="E1266" t="str">
            <v>UGEL ANDAHUAYLAS</v>
          </cell>
          <cell r="F1266" t="str">
            <v>E.B.R. PRIMARIA</v>
          </cell>
          <cell r="G1266" t="str">
            <v>UGEL-A IEPM 54493 HUANCAS</v>
          </cell>
          <cell r="H1266" t="str">
            <v>826261213612</v>
          </cell>
        </row>
        <row r="1267">
          <cell r="B1267" t="str">
            <v>1134313211A7</v>
          </cell>
          <cell r="C1267" t="str">
            <v>KA012232</v>
          </cell>
          <cell r="D1267" t="str">
            <v>EDUCACION CHANKA</v>
          </cell>
          <cell r="E1267" t="str">
            <v>UGEL ANDAHUAYLAS</v>
          </cell>
          <cell r="F1267" t="str">
            <v>E.B.R. PRIMARIA</v>
          </cell>
          <cell r="G1267" t="str">
            <v>UGEL-A IEPM 54493 HUANCAS</v>
          </cell>
          <cell r="H1267" t="str">
            <v>826261213614</v>
          </cell>
        </row>
        <row r="1268">
          <cell r="B1268" t="str">
            <v>1134313211A8</v>
          </cell>
          <cell r="C1268" t="str">
            <v>KA012232</v>
          </cell>
          <cell r="D1268" t="str">
            <v>EDUCACION CHANKA</v>
          </cell>
          <cell r="E1268" t="str">
            <v>UGEL ANDAHUAYLAS</v>
          </cell>
          <cell r="F1268" t="str">
            <v>E.B.R. PRIMARIA</v>
          </cell>
          <cell r="G1268" t="str">
            <v>UGEL-A IEPM 54493 HUANCAS</v>
          </cell>
          <cell r="H1268" t="str">
            <v>826261213615</v>
          </cell>
        </row>
        <row r="1269">
          <cell r="B1269" t="str">
            <v>1134313211A6</v>
          </cell>
          <cell r="C1269" t="str">
            <v>KA012232</v>
          </cell>
          <cell r="D1269" t="str">
            <v>EDUCACION CHANKA</v>
          </cell>
          <cell r="E1269" t="str">
            <v>UGEL ANDAHUAYLAS</v>
          </cell>
          <cell r="F1269" t="str">
            <v>E.B.R. PRIMARIA</v>
          </cell>
          <cell r="G1269" t="str">
            <v>UGEL-A IEPM 54493 HUANCAS</v>
          </cell>
          <cell r="H1269" t="str">
            <v>826261213618</v>
          </cell>
        </row>
        <row r="1270">
          <cell r="B1270" t="str">
            <v>1134313211A2</v>
          </cell>
          <cell r="C1270" t="str">
            <v>KA012232</v>
          </cell>
          <cell r="D1270" t="str">
            <v>EDUCACION CHANKA</v>
          </cell>
          <cell r="E1270" t="str">
            <v>UGEL ANDAHUAYLAS</v>
          </cell>
          <cell r="F1270" t="str">
            <v>E.B.R. PRIMARIA</v>
          </cell>
          <cell r="G1270" t="str">
            <v>UGEL-A IEPM 54493 HUANCAS</v>
          </cell>
          <cell r="H1270" t="str">
            <v>826281213613</v>
          </cell>
        </row>
        <row r="1271">
          <cell r="B1271" t="str">
            <v>1134313211A3</v>
          </cell>
          <cell r="C1271" t="str">
            <v>KA012232</v>
          </cell>
          <cell r="D1271" t="str">
            <v>EDUCACION CHANKA</v>
          </cell>
          <cell r="E1271" t="str">
            <v>UGEL ANDAHUAYLAS</v>
          </cell>
          <cell r="F1271" t="str">
            <v>E.B.R. PRIMARIA</v>
          </cell>
          <cell r="G1271" t="str">
            <v>UGEL-A IEPM 54493 HUANCAS</v>
          </cell>
          <cell r="H1271" t="str">
            <v>826281213616</v>
          </cell>
        </row>
        <row r="1272">
          <cell r="B1272" t="str">
            <v>1154313211A2</v>
          </cell>
          <cell r="C1272" t="str">
            <v>KA012234</v>
          </cell>
          <cell r="D1272" t="str">
            <v>EDUCACION CHANKA</v>
          </cell>
          <cell r="E1272" t="str">
            <v>UGEL ANDAHUAYLAS</v>
          </cell>
          <cell r="F1272" t="str">
            <v>E.B.R. PRIMARIA</v>
          </cell>
          <cell r="G1272" t="str">
            <v>UGEL-A IEPM 54494 CCALLO OCCO</v>
          </cell>
          <cell r="H1272" t="str">
            <v>826261212614</v>
          </cell>
        </row>
        <row r="1273">
          <cell r="B1273" t="str">
            <v>1112113221A4</v>
          </cell>
          <cell r="C1273" t="str">
            <v>KA012236</v>
          </cell>
          <cell r="D1273" t="str">
            <v>EDUCACION CHANKA</v>
          </cell>
          <cell r="E1273" t="str">
            <v>UGEL ANDAHUAYLAS</v>
          </cell>
          <cell r="F1273" t="str">
            <v>E.B.R. PRIMARIA</v>
          </cell>
          <cell r="G1273" t="str">
            <v>UGEL-A IEPM 54497 HUALLHUAYOCC</v>
          </cell>
          <cell r="H1273" t="str">
            <v>828241211618</v>
          </cell>
        </row>
        <row r="1274">
          <cell r="B1274" t="str">
            <v>1174313211A3</v>
          </cell>
          <cell r="C1274" t="str">
            <v>KA012236</v>
          </cell>
          <cell r="D1274" t="str">
            <v>EDUCACION CHANKA</v>
          </cell>
          <cell r="E1274" t="str">
            <v>UGEL ANDAHUAYLAS</v>
          </cell>
          <cell r="F1274" t="str">
            <v>E.B.R. PRIMARIA</v>
          </cell>
          <cell r="G1274" t="str">
            <v>UGEL-A IEPM 54497 HUALLHUAYOCC</v>
          </cell>
          <cell r="H1274" t="str">
            <v>829271212610</v>
          </cell>
        </row>
        <row r="1275">
          <cell r="B1275" t="str">
            <v>1174313211A4</v>
          </cell>
          <cell r="C1275" t="str">
            <v>KA012236</v>
          </cell>
          <cell r="D1275" t="str">
            <v>EDUCACION CHANKA</v>
          </cell>
          <cell r="E1275" t="str">
            <v>UGEL ANDAHUAYLAS</v>
          </cell>
          <cell r="F1275" t="str">
            <v>E.B.R. PRIMARIA</v>
          </cell>
          <cell r="G1275" t="str">
            <v>UGEL-A IEPM 54497 HUALLHUAYOCC</v>
          </cell>
          <cell r="H1275" t="str">
            <v>829271212613</v>
          </cell>
        </row>
        <row r="1276">
          <cell r="B1276" t="str">
            <v>1174313211A2</v>
          </cell>
          <cell r="C1276" t="str">
            <v>KA012236</v>
          </cell>
          <cell r="D1276" t="str">
            <v>EDUCACION CHANKA</v>
          </cell>
          <cell r="E1276" t="str">
            <v>UGEL ANDAHUAYLAS</v>
          </cell>
          <cell r="F1276" t="str">
            <v>E.B.R. PRIMARIA</v>
          </cell>
          <cell r="G1276" t="str">
            <v>UGEL-A IEPM 54497 HUALLHUAYOCC</v>
          </cell>
          <cell r="H1276" t="str">
            <v>829271212619</v>
          </cell>
        </row>
        <row r="1277">
          <cell r="B1277" t="str">
            <v>1194313211A2</v>
          </cell>
          <cell r="C1277" t="str">
            <v>KA012238</v>
          </cell>
          <cell r="D1277" t="str">
            <v>EDUCACION CHANKA</v>
          </cell>
          <cell r="E1277" t="str">
            <v>UGEL ANDAHUAYLAS</v>
          </cell>
          <cell r="F1277" t="str">
            <v>E.B.R. PRIMARIA</v>
          </cell>
          <cell r="G1277" t="str">
            <v>UGEL-A IEPM 54495 CHONTAYA</v>
          </cell>
          <cell r="H1277" t="str">
            <v>827221216614</v>
          </cell>
        </row>
        <row r="1278">
          <cell r="B1278" t="str">
            <v>1115313211A3</v>
          </cell>
          <cell r="C1278" t="str">
            <v>KA012240</v>
          </cell>
          <cell r="D1278" t="str">
            <v>EDUCACION CHANKA</v>
          </cell>
          <cell r="E1278" t="str">
            <v>UGEL ANDAHUAYLAS</v>
          </cell>
          <cell r="F1278" t="str">
            <v>E.B.R. PRIMARIA</v>
          </cell>
          <cell r="G1278" t="str">
            <v>UGEL-A IEPM 54496 CHULLCUISA</v>
          </cell>
          <cell r="H1278" t="str">
            <v>826241216614</v>
          </cell>
        </row>
        <row r="1279">
          <cell r="B1279" t="str">
            <v>1115313211A2</v>
          </cell>
          <cell r="C1279" t="str">
            <v>KA012240</v>
          </cell>
          <cell r="D1279" t="str">
            <v>EDUCACION CHANKA</v>
          </cell>
          <cell r="E1279" t="str">
            <v>UGEL ANDAHUAYLAS</v>
          </cell>
          <cell r="F1279" t="str">
            <v>E.B.R. PRIMARIA</v>
          </cell>
          <cell r="G1279" t="str">
            <v>UGEL-A IEPM 54496 CHULLCUISA</v>
          </cell>
          <cell r="H1279" t="str">
            <v>826241216618</v>
          </cell>
        </row>
        <row r="1280">
          <cell r="B1280" t="str">
            <v>1135313211A3</v>
          </cell>
          <cell r="C1280" t="str">
            <v>KA012242</v>
          </cell>
          <cell r="D1280" t="str">
            <v>EDUCACION CHANKA</v>
          </cell>
          <cell r="E1280" t="str">
            <v>UGEL ANDAHUAYLAS</v>
          </cell>
          <cell r="F1280" t="str">
            <v>E.B.R. PRIMARIA</v>
          </cell>
          <cell r="G1280" t="str">
            <v>UGEL-A IEPM 54498 CCORIRAYA</v>
          </cell>
          <cell r="H1280" t="str">
            <v>826201213612</v>
          </cell>
        </row>
        <row r="1281">
          <cell r="B1281" t="str">
            <v>1155313211A5</v>
          </cell>
          <cell r="C1281" t="str">
            <v>KA012244</v>
          </cell>
          <cell r="D1281" t="str">
            <v>EDUCACION CHANKA</v>
          </cell>
          <cell r="E1281" t="str">
            <v>UGEL ANDAHUAYLAS</v>
          </cell>
          <cell r="F1281" t="str">
            <v>E.B.R. PRIMARIA</v>
          </cell>
          <cell r="G1281" t="str">
            <v>UGEL-A IEPM 54499 MANCHAYBAMBA</v>
          </cell>
          <cell r="H1281" t="str">
            <v>826291212613</v>
          </cell>
        </row>
        <row r="1282">
          <cell r="B1282" t="str">
            <v>1155313211A8</v>
          </cell>
          <cell r="C1282" t="str">
            <v>KA012244</v>
          </cell>
          <cell r="D1282" t="str">
            <v>EDUCACION CHANKA</v>
          </cell>
          <cell r="E1282" t="str">
            <v>UGEL ANDAHUAYLAS</v>
          </cell>
          <cell r="F1282" t="str">
            <v>E.B.R. PRIMARIA</v>
          </cell>
          <cell r="G1282" t="str">
            <v>UGEL-A IEPM 54499 MANCHAYBAMBA</v>
          </cell>
          <cell r="H1282" t="str">
            <v>826271212612</v>
          </cell>
        </row>
        <row r="1283">
          <cell r="B1283" t="str">
            <v>1155313211A9</v>
          </cell>
          <cell r="C1283" t="str">
            <v>KA012244</v>
          </cell>
          <cell r="D1283" t="str">
            <v>EDUCACION CHANKA</v>
          </cell>
          <cell r="E1283" t="str">
            <v>UGEL ANDAHUAYLAS</v>
          </cell>
          <cell r="F1283" t="str">
            <v>E.B.R. PRIMARIA</v>
          </cell>
          <cell r="G1283" t="str">
            <v>UGEL-A IEPM 54499 MANCHAYBAMBA</v>
          </cell>
          <cell r="H1283" t="str">
            <v>826271212618</v>
          </cell>
        </row>
        <row r="1284">
          <cell r="B1284" t="str">
            <v>1155313211A4</v>
          </cell>
          <cell r="C1284" t="str">
            <v>KA012244</v>
          </cell>
          <cell r="D1284" t="str">
            <v>EDUCACION CHANKA</v>
          </cell>
          <cell r="E1284" t="str">
            <v>UGEL ANDAHUAYLAS</v>
          </cell>
          <cell r="F1284" t="str">
            <v>E.B.R. PRIMARIA</v>
          </cell>
          <cell r="G1284" t="str">
            <v>UGEL-A IEPM 54499 MANCHAYBAMBA</v>
          </cell>
          <cell r="H1284" t="str">
            <v>826291212610</v>
          </cell>
        </row>
        <row r="1285">
          <cell r="B1285" t="str">
            <v>1155313211A2</v>
          </cell>
          <cell r="C1285" t="str">
            <v>KA012244</v>
          </cell>
          <cell r="D1285" t="str">
            <v>EDUCACION CHANKA</v>
          </cell>
          <cell r="E1285" t="str">
            <v>UGEL ANDAHUAYLAS</v>
          </cell>
          <cell r="F1285" t="str">
            <v>E.B.R. PRIMARIA</v>
          </cell>
          <cell r="G1285" t="str">
            <v>UGEL-A IEPM 54499 MANCHAYBAMBA</v>
          </cell>
          <cell r="H1285" t="str">
            <v>826291212611</v>
          </cell>
        </row>
        <row r="1286">
          <cell r="B1286" t="str">
            <v>1155313211A6</v>
          </cell>
          <cell r="C1286" t="str">
            <v>KA012244</v>
          </cell>
          <cell r="D1286" t="str">
            <v>EDUCACION CHANKA</v>
          </cell>
          <cell r="E1286" t="str">
            <v>UGEL ANDAHUAYLAS</v>
          </cell>
          <cell r="F1286" t="str">
            <v>E.B.R. PRIMARIA</v>
          </cell>
          <cell r="G1286" t="str">
            <v>UGEL-A IEPM 54499 MANCHAYBAMBA</v>
          </cell>
          <cell r="H1286" t="str">
            <v>826291212616</v>
          </cell>
        </row>
        <row r="1287">
          <cell r="B1287" t="str">
            <v>1155313211A7</v>
          </cell>
          <cell r="C1287" t="str">
            <v>KA012244</v>
          </cell>
          <cell r="D1287" t="str">
            <v>EDUCACION CHANKA</v>
          </cell>
          <cell r="E1287" t="str">
            <v>UGEL ANDAHUAYLAS</v>
          </cell>
          <cell r="F1287" t="str">
            <v>E.B.R. PRIMARIA</v>
          </cell>
          <cell r="G1287" t="str">
            <v>UGEL-A IEPM 54499 MANCHAYBAMBA</v>
          </cell>
          <cell r="H1287" t="str">
            <v>826291212617</v>
          </cell>
        </row>
        <row r="1288">
          <cell r="B1288" t="str">
            <v>1155313211A3</v>
          </cell>
          <cell r="C1288" t="str">
            <v>KA012244</v>
          </cell>
          <cell r="D1288" t="str">
            <v>EDUCACION CHANKA</v>
          </cell>
          <cell r="E1288" t="str">
            <v>UGEL ANDAHUAYLAS</v>
          </cell>
          <cell r="F1288" t="str">
            <v>E.B.R. PRIMARIA</v>
          </cell>
          <cell r="G1288" t="str">
            <v>UGEL-A IEPM 54499 MANCHAYBAMBA</v>
          </cell>
          <cell r="H1288" t="str">
            <v>826291212619</v>
          </cell>
        </row>
        <row r="1289">
          <cell r="B1289" t="str">
            <v>1155313211A0</v>
          </cell>
          <cell r="C1289" t="str">
            <v>KA012244</v>
          </cell>
          <cell r="D1289" t="str">
            <v>EDUCACION CHANKA</v>
          </cell>
          <cell r="E1289" t="str">
            <v>UGEL ANDAHUAYLAS</v>
          </cell>
          <cell r="F1289" t="str">
            <v>E.B.R. PRIMARIA</v>
          </cell>
          <cell r="G1289" t="str">
            <v>UGEL-A IEPM 54499 MANCHAYBAMBA</v>
          </cell>
          <cell r="H1289" t="str">
            <v>826291212615</v>
          </cell>
        </row>
        <row r="1290">
          <cell r="B1290" t="str">
            <v>1175313211A2</v>
          </cell>
          <cell r="C1290" t="str">
            <v>KA012246</v>
          </cell>
          <cell r="D1290" t="str">
            <v>EDUCACION CHANKA</v>
          </cell>
          <cell r="E1290" t="str">
            <v>UGEL ANDAHUAYLAS</v>
          </cell>
          <cell r="F1290" t="str">
            <v>E.B.R. PRIMARIA</v>
          </cell>
          <cell r="G1290" t="str">
            <v>UGEL-A IEPM 54500 CCOCHAPUCRO</v>
          </cell>
          <cell r="H1290" t="str">
            <v>827211215612</v>
          </cell>
        </row>
        <row r="1291">
          <cell r="B1291" t="str">
            <v>1175313211A4</v>
          </cell>
          <cell r="C1291" t="str">
            <v>KA012246</v>
          </cell>
          <cell r="D1291" t="str">
            <v>EDUCACION CHANKA</v>
          </cell>
          <cell r="E1291" t="str">
            <v>UGEL ANDAHUAYLAS</v>
          </cell>
          <cell r="F1291" t="str">
            <v>E.B.R. PRIMARIA</v>
          </cell>
          <cell r="G1291" t="str">
            <v>UGEL-A IEPM 54500 CCOCHAPUCRO</v>
          </cell>
          <cell r="H1291" t="str">
            <v>827211215614</v>
          </cell>
        </row>
        <row r="1292">
          <cell r="B1292" t="str">
            <v>1175313211A3</v>
          </cell>
          <cell r="C1292" t="str">
            <v>KA012246</v>
          </cell>
          <cell r="D1292" t="str">
            <v>EDUCACION CHANKA</v>
          </cell>
          <cell r="E1292" t="str">
            <v>UGEL ANDAHUAYLAS</v>
          </cell>
          <cell r="F1292" t="str">
            <v>E.B.R. PRIMARIA</v>
          </cell>
          <cell r="G1292" t="str">
            <v>UGEL-A IEPM 54500 CCOCHAPUCRO</v>
          </cell>
          <cell r="H1292" t="str">
            <v>827211215618</v>
          </cell>
        </row>
        <row r="1293">
          <cell r="B1293" t="str">
            <v>1195313211A4</v>
          </cell>
          <cell r="C1293" t="str">
            <v>KA012248</v>
          </cell>
          <cell r="D1293" t="str">
            <v>EDUCACION CHANKA</v>
          </cell>
          <cell r="E1293" t="str">
            <v>UGEL ANDAHUAYLAS</v>
          </cell>
          <cell r="F1293" t="str">
            <v>E.B.R. PRIMARIA</v>
          </cell>
          <cell r="G1293" t="str">
            <v>UGEL-A IEPM 54502  "JOSE MARIA EGUREN" HUANTANA</v>
          </cell>
          <cell r="H1293" t="str">
            <v>827231216610</v>
          </cell>
        </row>
        <row r="1294">
          <cell r="B1294" t="str">
            <v>1195313211A2</v>
          </cell>
          <cell r="C1294" t="str">
            <v>KA012248</v>
          </cell>
          <cell r="D1294" t="str">
            <v>EDUCACION CHANKA</v>
          </cell>
          <cell r="E1294" t="str">
            <v>UGEL ANDAHUAYLAS</v>
          </cell>
          <cell r="F1294" t="str">
            <v>E.B.R. PRIMARIA</v>
          </cell>
          <cell r="G1294" t="str">
            <v>UGEL-A IEPM 54502  "JOSE MARIA EGUREN" HUANTANA</v>
          </cell>
          <cell r="H1294" t="str">
            <v>827231216611</v>
          </cell>
        </row>
        <row r="1295">
          <cell r="B1295" t="str">
            <v>1195313211A3</v>
          </cell>
          <cell r="C1295" t="str">
            <v>KA012248</v>
          </cell>
          <cell r="D1295" t="str">
            <v>EDUCACION CHANKA</v>
          </cell>
          <cell r="E1295" t="str">
            <v>UGEL ANDAHUAYLAS</v>
          </cell>
          <cell r="F1295" t="str">
            <v>E.B.R. PRIMARIA</v>
          </cell>
          <cell r="G1295" t="str">
            <v>UGEL-A IEPM 54502  "JOSE MARIA EGUREN" HUANTANA</v>
          </cell>
          <cell r="H1295" t="str">
            <v>827231216619</v>
          </cell>
        </row>
        <row r="1296">
          <cell r="B1296" t="str">
            <v>1116313211A3</v>
          </cell>
          <cell r="C1296" t="str">
            <v>KA012250</v>
          </cell>
          <cell r="D1296" t="str">
            <v>EDUCACION CHANKA</v>
          </cell>
          <cell r="E1296" t="str">
            <v>UGEL ANDAHUAYLAS</v>
          </cell>
          <cell r="F1296" t="str">
            <v>E.B.R. PRIMARIA</v>
          </cell>
          <cell r="G1296" t="str">
            <v>UGEL-A IEPM 54503 SAN JUAN DE CULA</v>
          </cell>
          <cell r="H1296" t="str">
            <v>826231216610</v>
          </cell>
        </row>
        <row r="1297">
          <cell r="B1297" t="str">
            <v>1116313211A4</v>
          </cell>
          <cell r="C1297" t="str">
            <v>KA012250</v>
          </cell>
          <cell r="D1297" t="str">
            <v>EDUCACION CHANKA</v>
          </cell>
          <cell r="E1297" t="str">
            <v>UGEL ANDAHUAYLAS</v>
          </cell>
          <cell r="F1297" t="str">
            <v>E.B.R. PRIMARIA</v>
          </cell>
          <cell r="G1297" t="str">
            <v>UGEL-A IEPM 54503 SAN JUAN DE CULA</v>
          </cell>
          <cell r="H1297" t="str">
            <v>826231216613</v>
          </cell>
        </row>
        <row r="1298">
          <cell r="B1298" t="str">
            <v>1116313211A5</v>
          </cell>
          <cell r="C1298" t="str">
            <v>KA012250</v>
          </cell>
          <cell r="D1298" t="str">
            <v>EDUCACION CHANKA</v>
          </cell>
          <cell r="E1298" t="str">
            <v>UGEL ANDAHUAYLAS</v>
          </cell>
          <cell r="F1298" t="str">
            <v>E.B.R. PRIMARIA</v>
          </cell>
          <cell r="G1298" t="str">
            <v>UGEL-A IEPM 54503 SAN JUAN DE CULA</v>
          </cell>
          <cell r="H1298" t="str">
            <v>826231216616</v>
          </cell>
        </row>
        <row r="1299">
          <cell r="B1299" t="str">
            <v>1116313211A2</v>
          </cell>
          <cell r="C1299" t="str">
            <v>KA012250</v>
          </cell>
          <cell r="D1299" t="str">
            <v>EDUCACION CHANKA</v>
          </cell>
          <cell r="E1299" t="str">
            <v>UGEL ANDAHUAYLAS</v>
          </cell>
          <cell r="F1299" t="str">
            <v>E.B.R. PRIMARIA</v>
          </cell>
          <cell r="G1299" t="str">
            <v>UGEL-A IEPM 54503 SAN JUAN DE CULA</v>
          </cell>
          <cell r="H1299" t="str">
            <v>826231216619</v>
          </cell>
        </row>
        <row r="1300">
          <cell r="B1300" t="str">
            <v>1136313211A5</v>
          </cell>
          <cell r="C1300" t="str">
            <v>KA012252</v>
          </cell>
          <cell r="D1300" t="str">
            <v>EDUCACION CHANKA</v>
          </cell>
          <cell r="E1300" t="str">
            <v>UGEL ANDAHUAYLAS</v>
          </cell>
          <cell r="F1300" t="str">
            <v>E.B.R. PRIMARIA</v>
          </cell>
          <cell r="G1300" t="str">
            <v>UGEL-A IEPM 54507 CCANTUPATA</v>
          </cell>
          <cell r="H1300" t="str">
            <v>826231213612</v>
          </cell>
        </row>
        <row r="1301">
          <cell r="B1301" t="str">
            <v>1136313211A7</v>
          </cell>
          <cell r="C1301" t="str">
            <v>KA012252</v>
          </cell>
          <cell r="D1301" t="str">
            <v>EDUCACION CHANKA</v>
          </cell>
          <cell r="E1301" t="str">
            <v>UGEL ANDAHUAYLAS</v>
          </cell>
          <cell r="F1301" t="str">
            <v>E.B.R. PRIMARIA</v>
          </cell>
          <cell r="G1301" t="str">
            <v>UGEL-A IEPM 54507 CCANTUPATA</v>
          </cell>
          <cell r="H1301" t="str">
            <v>826231213614</v>
          </cell>
        </row>
        <row r="1302">
          <cell r="B1302" t="str">
            <v>1136313211A8</v>
          </cell>
          <cell r="C1302" t="str">
            <v>KA012252</v>
          </cell>
          <cell r="D1302" t="str">
            <v>EDUCACION CHANKA</v>
          </cell>
          <cell r="E1302" t="str">
            <v>UGEL ANDAHUAYLAS</v>
          </cell>
          <cell r="F1302" t="str">
            <v>E.B.R. PRIMARIA</v>
          </cell>
          <cell r="G1302" t="str">
            <v>UGEL-A IEPM 54507 CCANTUPATA</v>
          </cell>
          <cell r="H1302" t="str">
            <v>826231213615</v>
          </cell>
        </row>
        <row r="1303">
          <cell r="B1303" t="str">
            <v>1136313211A2</v>
          </cell>
          <cell r="C1303" t="str">
            <v>KA012252</v>
          </cell>
          <cell r="D1303" t="str">
            <v>EDUCACION CHANKA</v>
          </cell>
          <cell r="E1303" t="str">
            <v>UGEL ANDAHUAYLAS</v>
          </cell>
          <cell r="F1303" t="str">
            <v>E.B.R. PRIMARIA</v>
          </cell>
          <cell r="G1303" t="str">
            <v>UGEL-A IEPM 54507 CCANTUPATA</v>
          </cell>
          <cell r="H1303" t="str">
            <v>826251213613</v>
          </cell>
        </row>
        <row r="1304">
          <cell r="B1304" t="str">
            <v>1136313211A3</v>
          </cell>
          <cell r="C1304" t="str">
            <v>KA012252</v>
          </cell>
          <cell r="D1304" t="str">
            <v>EDUCACION CHANKA</v>
          </cell>
          <cell r="E1304" t="str">
            <v>UGEL ANDAHUAYLAS</v>
          </cell>
          <cell r="F1304" t="str">
            <v>E.B.R. PRIMARIA</v>
          </cell>
          <cell r="G1304" t="str">
            <v>UGEL-A IEPM 54507 CCANTUPATA</v>
          </cell>
          <cell r="H1304" t="str">
            <v>826251213616</v>
          </cell>
        </row>
        <row r="1305">
          <cell r="B1305" t="str">
            <v>1136313211A4</v>
          </cell>
          <cell r="C1305" t="str">
            <v>KA012252</v>
          </cell>
          <cell r="D1305" t="str">
            <v>EDUCACION CHANKA</v>
          </cell>
          <cell r="E1305" t="str">
            <v>UGEL ANDAHUAYLAS</v>
          </cell>
          <cell r="F1305" t="str">
            <v>E.B.R. PRIMARIA</v>
          </cell>
          <cell r="G1305" t="str">
            <v>UGEL-A IEPM 54507 CCANTUPATA</v>
          </cell>
          <cell r="H1305" t="str">
            <v>826251213617</v>
          </cell>
        </row>
        <row r="1306">
          <cell r="B1306" t="str">
            <v>1156313211A2</v>
          </cell>
          <cell r="C1306" t="str">
            <v>KA012254</v>
          </cell>
          <cell r="D1306" t="str">
            <v>EDUCACION CHANKA</v>
          </cell>
          <cell r="E1306" t="str">
            <v>UGEL ANDAHUAYLAS</v>
          </cell>
          <cell r="F1306" t="str">
            <v>E.B.R. PRIMARIA</v>
          </cell>
          <cell r="G1306" t="str">
            <v>UGEL-A IEPM 54517 SACHAPUNA</v>
          </cell>
          <cell r="H1306" t="str">
            <v>826221212614</v>
          </cell>
        </row>
        <row r="1307">
          <cell r="B1307" t="str">
            <v>1156313211A3</v>
          </cell>
          <cell r="C1307" t="str">
            <v>KA012254</v>
          </cell>
          <cell r="D1307" t="str">
            <v>EDUCACION CHANKA</v>
          </cell>
          <cell r="E1307" t="str">
            <v>UGEL ANDAHUAYLAS</v>
          </cell>
          <cell r="F1307" t="str">
            <v>E.B.R. PRIMARIA</v>
          </cell>
          <cell r="G1307" t="str">
            <v>UGEL-A IEPM 54517 SACHAPUNA</v>
          </cell>
          <cell r="H1307" t="str">
            <v>826221212615</v>
          </cell>
        </row>
        <row r="1308">
          <cell r="B1308" t="str">
            <v>1156313211A3</v>
          </cell>
          <cell r="C1308" t="str">
            <v>KA012254</v>
          </cell>
          <cell r="D1308" t="str">
            <v>EDUCACION CHANKA</v>
          </cell>
          <cell r="E1308" t="str">
            <v>UGEL ANDAHUAYLAS</v>
          </cell>
          <cell r="F1308" t="str">
            <v>E.B.R. PRIMARIA</v>
          </cell>
          <cell r="G1308" t="str">
            <v>UGEL-A IEPM 54517 SACHAPUNA</v>
          </cell>
          <cell r="H1308" t="str">
            <v>826221212615</v>
          </cell>
        </row>
        <row r="1309">
          <cell r="B1309" t="str">
            <v>1176313211A2</v>
          </cell>
          <cell r="C1309" t="str">
            <v>KA012256</v>
          </cell>
          <cell r="D1309" t="str">
            <v>EDUCACION CHANKA</v>
          </cell>
          <cell r="E1309" t="str">
            <v>UGEL ANDAHUAYLAS</v>
          </cell>
          <cell r="F1309" t="str">
            <v>E.B.R. PRIMARIA</v>
          </cell>
          <cell r="G1309" t="str">
            <v>UGEL-A IEPM 54518 STA ELENA</v>
          </cell>
          <cell r="H1309" t="str">
            <v>827211215617</v>
          </cell>
        </row>
        <row r="1310">
          <cell r="B1310" t="str">
            <v>1176313211A7</v>
          </cell>
          <cell r="C1310" t="str">
            <v>KA012256</v>
          </cell>
          <cell r="D1310" t="str">
            <v>EDUCACION CHANKA</v>
          </cell>
          <cell r="E1310" t="str">
            <v>UGEL ANDAHUAYLAS</v>
          </cell>
          <cell r="F1310" t="str">
            <v>E.B.R. PRIMARIA</v>
          </cell>
          <cell r="G1310" t="str">
            <v>UGEL-A IEPM 54518 STA ELENA</v>
          </cell>
          <cell r="H1310" t="str">
            <v>827241215611</v>
          </cell>
        </row>
        <row r="1311">
          <cell r="B1311" t="str">
            <v>1176313211A3</v>
          </cell>
          <cell r="C1311" t="str">
            <v>KA012256</v>
          </cell>
          <cell r="D1311" t="str">
            <v>EDUCACION CHANKA</v>
          </cell>
          <cell r="E1311" t="str">
            <v>UGEL ANDAHUAYLAS</v>
          </cell>
          <cell r="F1311" t="str">
            <v>E.B.R. PRIMARIA</v>
          </cell>
          <cell r="G1311" t="str">
            <v>UGEL-A IEPM 54518 STA ELENA</v>
          </cell>
          <cell r="H1311" t="str">
            <v>827241215612</v>
          </cell>
        </row>
        <row r="1312">
          <cell r="B1312" t="str">
            <v>1176313211A5</v>
          </cell>
          <cell r="C1312" t="str">
            <v>KA012256</v>
          </cell>
          <cell r="D1312" t="str">
            <v>EDUCACION CHANKA</v>
          </cell>
          <cell r="E1312" t="str">
            <v>UGEL ANDAHUAYLAS</v>
          </cell>
          <cell r="F1312" t="str">
            <v>E.B.R. PRIMARIA</v>
          </cell>
          <cell r="G1312" t="str">
            <v>UGEL-A IEPM 54518 STA ELENA</v>
          </cell>
          <cell r="H1312" t="str">
            <v>827241215614</v>
          </cell>
        </row>
        <row r="1313">
          <cell r="B1313" t="str">
            <v>1176313211A6</v>
          </cell>
          <cell r="C1313" t="str">
            <v>KA012256</v>
          </cell>
          <cell r="D1313" t="str">
            <v>EDUCACION CHANKA</v>
          </cell>
          <cell r="E1313" t="str">
            <v>UGEL ANDAHUAYLAS</v>
          </cell>
          <cell r="F1313" t="str">
            <v>E.B.R. PRIMARIA</v>
          </cell>
          <cell r="G1313" t="str">
            <v>UGEL-A IEPM 54518 STA ELENA</v>
          </cell>
          <cell r="H1313" t="str">
            <v>827241215615</v>
          </cell>
        </row>
        <row r="1314">
          <cell r="B1314" t="str">
            <v>1176313211A4</v>
          </cell>
          <cell r="C1314" t="str">
            <v>KA012256</v>
          </cell>
          <cell r="D1314" t="str">
            <v>EDUCACION CHANKA</v>
          </cell>
          <cell r="E1314" t="str">
            <v>UGEL ANDAHUAYLAS</v>
          </cell>
          <cell r="F1314" t="str">
            <v>E.B.R. PRIMARIA</v>
          </cell>
          <cell r="G1314" t="str">
            <v>UGEL-A IEPM 54518 STA ELENA</v>
          </cell>
          <cell r="H1314" t="str">
            <v>827241215618</v>
          </cell>
        </row>
        <row r="1315">
          <cell r="B1315" t="str">
            <v>1176313211A8</v>
          </cell>
          <cell r="C1315" t="str">
            <v>KA012256</v>
          </cell>
          <cell r="D1315" t="str">
            <v>EDUCACION CHANKA</v>
          </cell>
          <cell r="E1315" t="str">
            <v>UGEL ANDAHUAYLAS</v>
          </cell>
          <cell r="F1315" t="str">
            <v>E.B.R. PRIMARIA</v>
          </cell>
          <cell r="G1315" t="str">
            <v>UGEL-A IEPM 54518 STA ELENA</v>
          </cell>
          <cell r="H1315" t="str">
            <v>827241215619</v>
          </cell>
        </row>
        <row r="1316">
          <cell r="B1316" t="str">
            <v>1176313211A0</v>
          </cell>
          <cell r="C1316" t="str">
            <v>KA012256</v>
          </cell>
          <cell r="D1316" t="str">
            <v>EDUCACION CHANKA</v>
          </cell>
          <cell r="E1316" t="str">
            <v>UGEL ANDAHUAYLAS</v>
          </cell>
          <cell r="F1316" t="str">
            <v>E.B.R. PRIMARIA</v>
          </cell>
          <cell r="G1316" t="str">
            <v>UGEL-A IEPM 54518 STA ELENA</v>
          </cell>
          <cell r="H1316" t="str">
            <v>827211215616</v>
          </cell>
        </row>
        <row r="1317">
          <cell r="B1317" t="str">
            <v>1196313211A3</v>
          </cell>
          <cell r="C1317" t="str">
            <v>KA012258</v>
          </cell>
          <cell r="D1317" t="str">
            <v>EDUCACION CHANKA</v>
          </cell>
          <cell r="E1317" t="str">
            <v>UGEL ANDAHUAYLAS</v>
          </cell>
          <cell r="F1317" t="str">
            <v>E.B.R. PRIMARIA</v>
          </cell>
          <cell r="G1317" t="str">
            <v>UGEL-A IEPM 54520 VILLA SANTA ROSA</v>
          </cell>
          <cell r="H1317" t="str">
            <v>827241218611</v>
          </cell>
        </row>
        <row r="1318">
          <cell r="B1318" t="str">
            <v>1196313211A2</v>
          </cell>
          <cell r="C1318" t="str">
            <v>KA012258</v>
          </cell>
          <cell r="D1318" t="str">
            <v>EDUCACION CHANKA</v>
          </cell>
          <cell r="E1318" t="str">
            <v>UGEL ANDAHUAYLAS</v>
          </cell>
          <cell r="F1318" t="str">
            <v>E.B.R. PRIMARIA</v>
          </cell>
          <cell r="G1318" t="str">
            <v>UGEL-A IEPM 54520 VILLA SANTA ROSA</v>
          </cell>
          <cell r="H1318" t="str">
            <v>827241218615</v>
          </cell>
        </row>
        <row r="1319">
          <cell r="B1319" t="str">
            <v>1196313211A4</v>
          </cell>
          <cell r="C1319" t="str">
            <v>KA012258</v>
          </cell>
          <cell r="D1319" t="str">
            <v>EDUCACION CHANKA</v>
          </cell>
          <cell r="E1319" t="str">
            <v>UGEL ANDAHUAYLAS</v>
          </cell>
          <cell r="F1319" t="str">
            <v>E.B.R. PRIMARIA</v>
          </cell>
          <cell r="G1319" t="str">
            <v>UGEL-A IEPM 54520 VILLA SANTA ROSA</v>
          </cell>
          <cell r="H1319" t="str">
            <v>827241218619</v>
          </cell>
        </row>
        <row r="1320">
          <cell r="B1320" t="str">
            <v>1117313211A2</v>
          </cell>
          <cell r="C1320" t="str">
            <v>KA012260</v>
          </cell>
          <cell r="D1320" t="str">
            <v>EDUCACION CHANKA</v>
          </cell>
          <cell r="E1320" t="str">
            <v>UGEL ANDAHUAYLAS</v>
          </cell>
          <cell r="F1320" t="str">
            <v>E.B.R. PRIMARIA</v>
          </cell>
          <cell r="G1320" t="str">
            <v>UGEL-A IEPM 54521 HUILLCAYHUA</v>
          </cell>
          <cell r="H1320" t="str">
            <v>826261218617</v>
          </cell>
        </row>
        <row r="1321">
          <cell r="B1321" t="str">
            <v>1117313211A3</v>
          </cell>
          <cell r="C1321" t="str">
            <v>KA012260</v>
          </cell>
          <cell r="D1321" t="str">
            <v>EDUCACION CHANKA</v>
          </cell>
          <cell r="E1321" t="str">
            <v>UGEL ANDAHUAYLAS</v>
          </cell>
          <cell r="F1321" t="str">
            <v>E.B.R. PRIMARIA</v>
          </cell>
          <cell r="G1321" t="str">
            <v>UGEL-A IEPM 54521 HUILLCAYHUA</v>
          </cell>
          <cell r="H1321" t="str">
            <v>826291218612</v>
          </cell>
        </row>
        <row r="1322">
          <cell r="B1322" t="str">
            <v>1117313211A4</v>
          </cell>
          <cell r="C1322" t="str">
            <v>KA012260</v>
          </cell>
          <cell r="D1322" t="str">
            <v>EDUCACION CHANKA</v>
          </cell>
          <cell r="E1322" t="str">
            <v>UGEL ANDAHUAYLAS</v>
          </cell>
          <cell r="F1322" t="str">
            <v>E.B.R. PRIMARIA</v>
          </cell>
          <cell r="G1322" t="str">
            <v>UGEL-A IEPM 54521 HUILLCAYHUA</v>
          </cell>
          <cell r="H1322" t="str">
            <v>826291218618</v>
          </cell>
        </row>
        <row r="1323">
          <cell r="B1323" t="str">
            <v>1137313211A6</v>
          </cell>
          <cell r="C1323" t="str">
            <v>KA012262</v>
          </cell>
          <cell r="D1323" t="str">
            <v>EDUCACION CHANKA</v>
          </cell>
          <cell r="E1323" t="str">
            <v>UGEL ANDAHUAYLAS</v>
          </cell>
          <cell r="F1323" t="str">
            <v>E.B.R. PRIMARIA</v>
          </cell>
          <cell r="G1323" t="str">
            <v>UGEL-A IEPM 54535 MOYABAMBA</v>
          </cell>
          <cell r="H1323" t="str">
            <v>826241211610</v>
          </cell>
        </row>
        <row r="1324">
          <cell r="B1324" t="str">
            <v>1137313211A8</v>
          </cell>
          <cell r="C1324" t="str">
            <v>KA012262</v>
          </cell>
          <cell r="D1324" t="str">
            <v>EDUCACION CHANKA</v>
          </cell>
          <cell r="E1324" t="str">
            <v>UGEL ANDAHUAYLAS</v>
          </cell>
          <cell r="F1324" t="str">
            <v>E.B.R. PRIMARIA</v>
          </cell>
          <cell r="G1324" t="str">
            <v>UGEL-A IEPM 54535 MOYABAMBA</v>
          </cell>
          <cell r="H1324" t="str">
            <v>826241211613</v>
          </cell>
        </row>
        <row r="1325">
          <cell r="B1325" t="str">
            <v>1137313211A2</v>
          </cell>
          <cell r="C1325" t="str">
            <v>KA012262</v>
          </cell>
          <cell r="D1325" t="str">
            <v>EDUCACION CHANKA</v>
          </cell>
          <cell r="E1325" t="str">
            <v>UGEL ANDAHUAYLAS</v>
          </cell>
          <cell r="F1325" t="str">
            <v>E.B.R. PRIMARIA</v>
          </cell>
          <cell r="G1325" t="str">
            <v>UGEL-A IEPM 54535 MOYABAMBA</v>
          </cell>
          <cell r="H1325" t="str">
            <v>826241211614</v>
          </cell>
        </row>
        <row r="1326">
          <cell r="B1326" t="str">
            <v>1137313211A3</v>
          </cell>
          <cell r="C1326" t="str">
            <v>KA012262</v>
          </cell>
          <cell r="D1326" t="str">
            <v>EDUCACION CHANKA</v>
          </cell>
          <cell r="E1326" t="str">
            <v>UGEL ANDAHUAYLAS</v>
          </cell>
          <cell r="F1326" t="str">
            <v>E.B.R. PRIMARIA</v>
          </cell>
          <cell r="G1326" t="str">
            <v>UGEL-A IEPM 54535 MOYABAMBA</v>
          </cell>
          <cell r="H1326" t="str">
            <v>826241211615</v>
          </cell>
        </row>
        <row r="1327">
          <cell r="B1327" t="str">
            <v>1137313211A9</v>
          </cell>
          <cell r="C1327" t="str">
            <v>KA012262</v>
          </cell>
          <cell r="D1327" t="str">
            <v>EDUCACION CHANKA</v>
          </cell>
          <cell r="E1327" t="str">
            <v>UGEL ANDAHUAYLAS</v>
          </cell>
          <cell r="F1327" t="str">
            <v>E.B.R. PRIMARIA</v>
          </cell>
          <cell r="G1327" t="str">
            <v>UGEL-A IEPM 54535 MOYABAMBA</v>
          </cell>
          <cell r="H1327" t="str">
            <v>826241211616</v>
          </cell>
        </row>
        <row r="1328">
          <cell r="B1328" t="str">
            <v>1137313211A5</v>
          </cell>
          <cell r="C1328" t="str">
            <v>KA012262</v>
          </cell>
          <cell r="D1328" t="str">
            <v>EDUCACION CHANKA</v>
          </cell>
          <cell r="E1328" t="str">
            <v>UGEL ANDAHUAYLAS</v>
          </cell>
          <cell r="F1328" t="str">
            <v>E.B.R. PRIMARIA</v>
          </cell>
          <cell r="G1328" t="str">
            <v>UGEL-A IEPM 54535 MOYABAMBA</v>
          </cell>
          <cell r="H1328" t="str">
            <v>826241211619</v>
          </cell>
        </row>
        <row r="1329">
          <cell r="B1329" t="str">
            <v>1137313221A2</v>
          </cell>
          <cell r="C1329" t="str">
            <v>KA012262</v>
          </cell>
          <cell r="D1329" t="str">
            <v>EDUCACION CHANKA</v>
          </cell>
          <cell r="E1329" t="str">
            <v>UGEL ANDAHUAYLAS</v>
          </cell>
          <cell r="F1329" t="str">
            <v>E.B.R. PRIMARIA</v>
          </cell>
          <cell r="G1329" t="str">
            <v>UGEL-A IEPM 54535 MOYABAMBA</v>
          </cell>
          <cell r="H1329" t="str">
            <v>826281211612</v>
          </cell>
        </row>
        <row r="1330">
          <cell r="B1330" t="str">
            <v>1137313221A1</v>
          </cell>
          <cell r="C1330" t="str">
            <v>KA012262</v>
          </cell>
          <cell r="D1330" t="str">
            <v>EDUCACION CHANKA</v>
          </cell>
          <cell r="E1330" t="str">
            <v>UGEL ANDAHUAYLAS</v>
          </cell>
          <cell r="F1330" t="str">
            <v>E.B.R. PRIMARIA</v>
          </cell>
          <cell r="G1330" t="str">
            <v>UGEL-A IEPM 54535 MOYABAMBA</v>
          </cell>
          <cell r="H1330" t="str">
            <v>826241211617</v>
          </cell>
        </row>
        <row r="1331">
          <cell r="B1331" t="str">
            <v>1157313211A2</v>
          </cell>
          <cell r="C1331" t="str">
            <v>KA012264</v>
          </cell>
          <cell r="D1331" t="str">
            <v>EDUCACION CHANKA</v>
          </cell>
          <cell r="E1331" t="str">
            <v>UGEL ANDAHUAYLAS</v>
          </cell>
          <cell r="F1331" t="str">
            <v>E.B.R. PRIMARIA</v>
          </cell>
          <cell r="G1331" t="str">
            <v>UGEL-A IEPM 54536 POSOCCOY</v>
          </cell>
          <cell r="H1331" t="str">
            <v>826251212618</v>
          </cell>
        </row>
        <row r="1332">
          <cell r="B1332" t="str">
            <v>1157313211A5</v>
          </cell>
          <cell r="C1332" t="str">
            <v>KA012264</v>
          </cell>
          <cell r="D1332" t="str">
            <v>EDUCACION CHANKA</v>
          </cell>
          <cell r="E1332" t="str">
            <v>UGEL ANDAHUAYLAS</v>
          </cell>
          <cell r="F1332" t="str">
            <v>E.B.R. PRIMARIA</v>
          </cell>
          <cell r="G1332" t="str">
            <v>UGEL-A IEPM 54536 POSOCCOY</v>
          </cell>
          <cell r="H1332" t="str">
            <v>826251212611</v>
          </cell>
        </row>
        <row r="1333">
          <cell r="B1333" t="str">
            <v>1157313211A3</v>
          </cell>
          <cell r="C1333" t="str">
            <v>KA012264</v>
          </cell>
          <cell r="D1333" t="str">
            <v>EDUCACION CHANKA</v>
          </cell>
          <cell r="E1333" t="str">
            <v>UGEL ANDAHUAYLAS</v>
          </cell>
          <cell r="F1333" t="str">
            <v>E.B.R. PRIMARIA</v>
          </cell>
          <cell r="G1333" t="str">
            <v>UGEL-A IEPM 54536 POSOCCOY</v>
          </cell>
          <cell r="H1333" t="str">
            <v>826251212614</v>
          </cell>
        </row>
        <row r="1334">
          <cell r="B1334" t="str">
            <v>1177313211A7</v>
          </cell>
          <cell r="C1334" t="str">
            <v>KA012266</v>
          </cell>
          <cell r="D1334" t="str">
            <v>EDUCACION CHANKA</v>
          </cell>
          <cell r="E1334" t="str">
            <v>UGEL ANDAHUAYLAS</v>
          </cell>
          <cell r="F1334" t="str">
            <v>E.B.R. PRIMARIA</v>
          </cell>
          <cell r="G1334" t="str">
            <v>UGEL-A IEPM 54539 QUILLABAMBA</v>
          </cell>
          <cell r="H1334" t="str">
            <v>827261215610</v>
          </cell>
        </row>
        <row r="1335">
          <cell r="B1335" t="str">
            <v>1177313211A5</v>
          </cell>
          <cell r="C1335" t="str">
            <v>KA012266</v>
          </cell>
          <cell r="D1335" t="str">
            <v>EDUCACION CHANKA</v>
          </cell>
          <cell r="E1335" t="str">
            <v>UGEL ANDAHUAYLAS</v>
          </cell>
          <cell r="F1335" t="str">
            <v>E.B.R. PRIMARIA</v>
          </cell>
          <cell r="G1335" t="str">
            <v>UGEL-A IEPM 54539 QUILLABAMBA</v>
          </cell>
          <cell r="H1335" t="str">
            <v>827261215611</v>
          </cell>
        </row>
        <row r="1336">
          <cell r="B1336" t="str">
            <v>1177313211A3</v>
          </cell>
          <cell r="C1336" t="str">
            <v>KA012266</v>
          </cell>
          <cell r="D1336" t="str">
            <v>EDUCACION CHANKA</v>
          </cell>
          <cell r="E1336" t="str">
            <v>UGEL ANDAHUAYLAS</v>
          </cell>
          <cell r="F1336" t="str">
            <v>E.B.R. PRIMARIA</v>
          </cell>
          <cell r="G1336" t="str">
            <v>UGEL-A IEPM 54539 QUILLABAMBA</v>
          </cell>
          <cell r="H1336" t="str">
            <v>827261215614</v>
          </cell>
        </row>
        <row r="1337">
          <cell r="B1337" t="str">
            <v>1177313211A4</v>
          </cell>
          <cell r="C1337" t="str">
            <v>KA012266</v>
          </cell>
          <cell r="D1337" t="str">
            <v>EDUCACION CHANKA</v>
          </cell>
          <cell r="E1337" t="str">
            <v>UGEL ANDAHUAYLAS</v>
          </cell>
          <cell r="F1337" t="str">
            <v>E.B.R. PRIMARIA</v>
          </cell>
          <cell r="G1337" t="str">
            <v>UGEL-A IEPM 54539 QUILLABAMBA</v>
          </cell>
          <cell r="H1337" t="str">
            <v>827261215615</v>
          </cell>
        </row>
        <row r="1338">
          <cell r="B1338" t="str">
            <v>1177313211A9</v>
          </cell>
          <cell r="C1338" t="str">
            <v>KA012266</v>
          </cell>
          <cell r="D1338" t="str">
            <v>EDUCACION CHANKA</v>
          </cell>
          <cell r="E1338" t="str">
            <v>UGEL ANDAHUAYLAS</v>
          </cell>
          <cell r="F1338" t="str">
            <v>E.B.R. PRIMARIA</v>
          </cell>
          <cell r="G1338" t="str">
            <v>UGEL-A IEPM 54539 QUILLABAMBA</v>
          </cell>
          <cell r="H1338" t="str">
            <v>827261215616</v>
          </cell>
        </row>
        <row r="1339">
          <cell r="B1339" t="str">
            <v>1177313211A6</v>
          </cell>
          <cell r="C1339" t="str">
            <v>KA012266</v>
          </cell>
          <cell r="D1339" t="str">
            <v>EDUCACION CHANKA</v>
          </cell>
          <cell r="E1339" t="str">
            <v>UGEL ANDAHUAYLAS</v>
          </cell>
          <cell r="F1339" t="str">
            <v>E.B.R. PRIMARIA</v>
          </cell>
          <cell r="G1339" t="str">
            <v>UGEL-A IEPM 54539 QUILLABAMBA</v>
          </cell>
          <cell r="H1339" t="str">
            <v>827261215619</v>
          </cell>
        </row>
        <row r="1340">
          <cell r="B1340" t="str">
            <v>1177313211A8</v>
          </cell>
          <cell r="C1340" t="str">
            <v>KA012266</v>
          </cell>
          <cell r="D1340" t="str">
            <v>EDUCACION CHANKA</v>
          </cell>
          <cell r="E1340" t="str">
            <v>UGEL ANDAHUAYLAS</v>
          </cell>
          <cell r="F1340" t="str">
            <v>E.B.R. PRIMARIA</v>
          </cell>
          <cell r="G1340" t="str">
            <v>UGEL-A IEPM 54539 QUILLABAMBA</v>
          </cell>
          <cell r="H1340" t="str">
            <v>827261215613</v>
          </cell>
        </row>
        <row r="1341">
          <cell r="B1341" t="str">
            <v>1197313211A4</v>
          </cell>
          <cell r="C1341" t="str">
            <v>KA012268</v>
          </cell>
          <cell r="D1341" t="str">
            <v>EDUCACION CHANKA</v>
          </cell>
          <cell r="E1341" t="str">
            <v>UGEL ANDAHUAYLAS</v>
          </cell>
          <cell r="F1341" t="str">
            <v>E.B.R. PRIMARIA</v>
          </cell>
          <cell r="G1341" t="str">
            <v>UGEL-A IEPM 54542 TIMPUCCHUAYCCO</v>
          </cell>
          <cell r="H1341" t="str">
            <v>827261218612</v>
          </cell>
        </row>
        <row r="1342">
          <cell r="B1342" t="str">
            <v>1197313211A5</v>
          </cell>
          <cell r="C1342" t="str">
            <v>KA012268</v>
          </cell>
          <cell r="D1342" t="str">
            <v>EDUCACION CHANKA</v>
          </cell>
          <cell r="E1342" t="str">
            <v>UGEL ANDAHUAYLAS</v>
          </cell>
          <cell r="F1342" t="str">
            <v>E.B.R. PRIMARIA</v>
          </cell>
          <cell r="G1342" t="str">
            <v>UGEL-A IEPM 54542 TIMPUCCHUAYCCO</v>
          </cell>
          <cell r="H1342" t="str">
            <v>827261218618</v>
          </cell>
        </row>
        <row r="1343">
          <cell r="B1343" t="str">
            <v>1197313211A2</v>
          </cell>
          <cell r="C1343" t="str">
            <v>KA012268</v>
          </cell>
          <cell r="D1343" t="str">
            <v>EDUCACION CHANKA</v>
          </cell>
          <cell r="E1343" t="str">
            <v>UGEL ANDAHUAYLAS</v>
          </cell>
          <cell r="F1343" t="str">
            <v>E.B.R. PRIMARIA</v>
          </cell>
          <cell r="G1343" t="str">
            <v>UGEL-A IEPM 54542 TIMPUCCHUAYCCO</v>
          </cell>
          <cell r="H1343" t="str">
            <v>827281218616</v>
          </cell>
        </row>
        <row r="1344">
          <cell r="B1344" t="str">
            <v>1197313211A3</v>
          </cell>
          <cell r="C1344" t="str">
            <v>KA012268</v>
          </cell>
          <cell r="D1344" t="str">
            <v>EDUCACION CHANKA</v>
          </cell>
          <cell r="E1344" t="str">
            <v>UGEL ANDAHUAYLAS</v>
          </cell>
          <cell r="F1344" t="str">
            <v>E.B.R. PRIMARIA</v>
          </cell>
          <cell r="G1344" t="str">
            <v>UGEL-A IEPM 54542 TIMPUCCHUAYCCO</v>
          </cell>
          <cell r="H1344" t="str">
            <v>827281218617</v>
          </cell>
        </row>
        <row r="1345">
          <cell r="B1345" t="str">
            <v>1118313211A3</v>
          </cell>
          <cell r="C1345" t="str">
            <v>KA012270</v>
          </cell>
          <cell r="D1345" t="str">
            <v>EDUCACION CHANKA</v>
          </cell>
          <cell r="E1345" t="str">
            <v>UGEL ANDAHUAYLAS</v>
          </cell>
          <cell r="F1345" t="str">
            <v>E.B.R. PRIMARIA</v>
          </cell>
          <cell r="G1345" t="str">
            <v>UGEL-A IEPM 54544 POCCONTOY</v>
          </cell>
          <cell r="H1345" t="str">
            <v>826211210611</v>
          </cell>
        </row>
        <row r="1346">
          <cell r="B1346" t="str">
            <v>1118313211A2</v>
          </cell>
          <cell r="C1346" t="str">
            <v>KA012270</v>
          </cell>
          <cell r="D1346" t="str">
            <v>EDUCACION CHANKA</v>
          </cell>
          <cell r="E1346" t="str">
            <v>UGEL ANDAHUAYLAS</v>
          </cell>
          <cell r="F1346" t="str">
            <v>E.B.R. PRIMARIA</v>
          </cell>
          <cell r="G1346" t="str">
            <v>UGEL-A IEPM 54544 POCCONTOY</v>
          </cell>
          <cell r="H1346" t="str">
            <v>826211210615</v>
          </cell>
        </row>
        <row r="1347">
          <cell r="B1347" t="str">
            <v>1138313211A6</v>
          </cell>
          <cell r="C1347" t="str">
            <v>KA012272</v>
          </cell>
          <cell r="D1347" t="str">
            <v>EDUCACION CHANKA</v>
          </cell>
          <cell r="E1347" t="str">
            <v>UGEL ANDAHUAYLAS</v>
          </cell>
          <cell r="F1347" t="str">
            <v>E.B.R. PRIMARIA</v>
          </cell>
          <cell r="G1347" t="str">
            <v>UGEL-A IEPM 54549 REBELDE HUAYRANA</v>
          </cell>
          <cell r="H1347" t="str">
            <v>826271211612</v>
          </cell>
        </row>
        <row r="1348">
          <cell r="B1348" t="str">
            <v>1138313211A8</v>
          </cell>
          <cell r="C1348" t="str">
            <v>KA012272</v>
          </cell>
          <cell r="D1348" t="str">
            <v>EDUCACION CHANKA</v>
          </cell>
          <cell r="E1348" t="str">
            <v>UGEL ANDAHUAYLAS</v>
          </cell>
          <cell r="F1348" t="str">
            <v>E.B.R. PRIMARIA</v>
          </cell>
          <cell r="G1348" t="str">
            <v>UGEL-A IEPM 54549 REBELDE HUAYRANA</v>
          </cell>
          <cell r="H1348" t="str">
            <v>826271211614</v>
          </cell>
        </row>
        <row r="1349">
          <cell r="B1349" t="str">
            <v>1138313211A7</v>
          </cell>
          <cell r="C1349" t="str">
            <v>KA012272</v>
          </cell>
          <cell r="D1349" t="str">
            <v>EDUCACION CHANKA</v>
          </cell>
          <cell r="E1349" t="str">
            <v>UGEL ANDAHUAYLAS</v>
          </cell>
          <cell r="F1349" t="str">
            <v>E.B.R. PRIMARIA</v>
          </cell>
          <cell r="G1349" t="str">
            <v>UGEL-A IEPM 54549 REBELDE HUAYRANA</v>
          </cell>
          <cell r="H1349" t="str">
            <v>826271211618</v>
          </cell>
        </row>
        <row r="1350">
          <cell r="B1350" t="str">
            <v>1138313211A2</v>
          </cell>
          <cell r="C1350" t="str">
            <v>KA012272</v>
          </cell>
          <cell r="D1350" t="str">
            <v>EDUCACION CHANKA</v>
          </cell>
          <cell r="E1350" t="str">
            <v>UGEL ANDAHUAYLAS</v>
          </cell>
          <cell r="F1350" t="str">
            <v>E.B.R. PRIMARIA</v>
          </cell>
          <cell r="G1350" t="str">
            <v>UGEL-A IEPM 54549 REBELDE HUAYRANA</v>
          </cell>
          <cell r="H1350" t="str">
            <v>826291211610</v>
          </cell>
        </row>
        <row r="1351">
          <cell r="B1351" t="str">
            <v>1138313211A3</v>
          </cell>
          <cell r="C1351" t="str">
            <v>KA012272</v>
          </cell>
          <cell r="D1351" t="str">
            <v>EDUCACION CHANKA</v>
          </cell>
          <cell r="E1351" t="str">
            <v>UGEL ANDAHUAYLAS</v>
          </cell>
          <cell r="F1351" t="str">
            <v>E.B.R. PRIMARIA</v>
          </cell>
          <cell r="G1351" t="str">
            <v>UGEL-A IEPM 54549 REBELDE HUAYRANA</v>
          </cell>
          <cell r="H1351" t="str">
            <v>826291211613</v>
          </cell>
        </row>
        <row r="1352">
          <cell r="B1352" t="str">
            <v>1138313211A4</v>
          </cell>
          <cell r="C1352" t="str">
            <v>KA012272</v>
          </cell>
          <cell r="D1352" t="str">
            <v>EDUCACION CHANKA</v>
          </cell>
          <cell r="E1352" t="str">
            <v>UGEL ANDAHUAYLAS</v>
          </cell>
          <cell r="F1352" t="str">
            <v>E.B.R. PRIMARIA</v>
          </cell>
          <cell r="G1352" t="str">
            <v>UGEL-A IEPM 54549 REBELDE HUAYRANA</v>
          </cell>
          <cell r="H1352" t="str">
            <v>826291211616</v>
          </cell>
        </row>
        <row r="1353">
          <cell r="B1353" t="str">
            <v>1138313211A5</v>
          </cell>
          <cell r="C1353" t="str">
            <v>KA012272</v>
          </cell>
          <cell r="D1353" t="str">
            <v>EDUCACION CHANKA</v>
          </cell>
          <cell r="E1353" t="str">
            <v>UGEL ANDAHUAYLAS</v>
          </cell>
          <cell r="F1353" t="str">
            <v>E.B.R. PRIMARIA</v>
          </cell>
          <cell r="G1353" t="str">
            <v>UGEL-A IEPM 54549 REBELDE HUAYRANA</v>
          </cell>
          <cell r="H1353" t="str">
            <v>826291211617</v>
          </cell>
        </row>
        <row r="1354">
          <cell r="B1354" t="str">
            <v>1138313211A0</v>
          </cell>
          <cell r="C1354" t="str">
            <v>KA012272</v>
          </cell>
          <cell r="D1354" t="str">
            <v>EDUCACION CHANKA</v>
          </cell>
          <cell r="E1354" t="str">
            <v>UGEL ANDAHUAYLAS</v>
          </cell>
          <cell r="F1354" t="str">
            <v>E.B.R. PRIMARIA</v>
          </cell>
          <cell r="G1354" t="str">
            <v>UGEL-A IEPM 54549 REBELDE HUAYRANA</v>
          </cell>
          <cell r="H1354" t="str">
            <v>826291211619</v>
          </cell>
        </row>
        <row r="1355">
          <cell r="B1355" t="str">
            <v>1158313211A2</v>
          </cell>
          <cell r="C1355" t="str">
            <v>KA012274</v>
          </cell>
          <cell r="D1355" t="str">
            <v>EDUCACION CHANKA</v>
          </cell>
          <cell r="E1355" t="str">
            <v>UGEL ANDAHUAYLAS</v>
          </cell>
          <cell r="F1355" t="str">
            <v>E.B.R. PRIMARIA</v>
          </cell>
          <cell r="G1355" t="str">
            <v>UGEL-A IEPM 54551 SAN JUAN PAMPA</v>
          </cell>
          <cell r="H1355" t="str">
            <v>829211215611</v>
          </cell>
        </row>
        <row r="1356">
          <cell r="B1356" t="str">
            <v>1158313211A3</v>
          </cell>
          <cell r="C1356" t="str">
            <v>KA012274</v>
          </cell>
          <cell r="D1356" t="str">
            <v>EDUCACION CHANKA</v>
          </cell>
          <cell r="E1356" t="str">
            <v>UGEL ANDAHUAYLAS</v>
          </cell>
          <cell r="F1356" t="str">
            <v>E.B.R. PRIMARIA</v>
          </cell>
          <cell r="G1356" t="str">
            <v>UGEL-A IEPM 54551 SAN JUAN PAMPA</v>
          </cell>
          <cell r="H1356" t="str">
            <v>829211215619</v>
          </cell>
        </row>
        <row r="1357">
          <cell r="B1357" t="str">
            <v>1178313211A3</v>
          </cell>
          <cell r="C1357" t="str">
            <v>KA012276</v>
          </cell>
          <cell r="D1357" t="str">
            <v>EDUCACION CHANKA</v>
          </cell>
          <cell r="E1357" t="str">
            <v>UGEL ANDAHUAYLAS</v>
          </cell>
          <cell r="F1357" t="str">
            <v>E.B.R. PRIMARIA</v>
          </cell>
          <cell r="G1357" t="str">
            <v>UGEL-A IEPM 54553 SANTA ROSA</v>
          </cell>
          <cell r="H1357" t="str">
            <v>827251215611</v>
          </cell>
        </row>
        <row r="1358">
          <cell r="B1358" t="str">
            <v>1178313211A2</v>
          </cell>
          <cell r="C1358" t="str">
            <v>KA012276</v>
          </cell>
          <cell r="D1358" t="str">
            <v>EDUCACION CHANKA</v>
          </cell>
          <cell r="E1358" t="str">
            <v>UGEL ANDAHUAYLAS</v>
          </cell>
          <cell r="F1358" t="str">
            <v>E.B.R. PRIMARIA</v>
          </cell>
          <cell r="G1358" t="str">
            <v>UGEL-A IEPM 54553 SANTA ROSA</v>
          </cell>
          <cell r="H1358" t="str">
            <v>827251215615</v>
          </cell>
        </row>
        <row r="1359">
          <cell r="B1359" t="str">
            <v>1178313211A4</v>
          </cell>
          <cell r="C1359" t="str">
            <v>KA012276</v>
          </cell>
          <cell r="D1359" t="str">
            <v>EDUCACION CHANKA</v>
          </cell>
          <cell r="E1359" t="str">
            <v>UGEL ANDAHUAYLAS</v>
          </cell>
          <cell r="F1359" t="str">
            <v>E.B.R. PRIMARIA</v>
          </cell>
          <cell r="G1359" t="str">
            <v>UGEL-A IEPM 54553 SANTA ROSA</v>
          </cell>
          <cell r="H1359" t="str">
            <v>827251215619</v>
          </cell>
        </row>
        <row r="1360">
          <cell r="B1360" t="str">
            <v>1198313211A2</v>
          </cell>
          <cell r="C1360" t="str">
            <v>KA012278</v>
          </cell>
          <cell r="D1360" t="str">
            <v>EDUCACION CHANKA</v>
          </cell>
          <cell r="E1360" t="str">
            <v>UGEL ANDAHUAYLAS</v>
          </cell>
          <cell r="F1360" t="str">
            <v>E.B.R. PRIMARIA</v>
          </cell>
          <cell r="G1360" t="str">
            <v>UGEL-A IEPM 54554 TACTA</v>
          </cell>
          <cell r="H1360" t="str">
            <v>827251218618</v>
          </cell>
        </row>
        <row r="1361">
          <cell r="B1361" t="str">
            <v>1119313211A2</v>
          </cell>
          <cell r="C1361" t="str">
            <v>KA012280</v>
          </cell>
          <cell r="D1361" t="str">
            <v>EDUCACION CHANKA</v>
          </cell>
          <cell r="E1361" t="str">
            <v>UGEL ANDAHUAYLAS</v>
          </cell>
          <cell r="F1361" t="str">
            <v>E.B.R. PRIMARIA</v>
          </cell>
          <cell r="G1361" t="str">
            <v>UGEL-A IEPM 54556 CONTUCNA</v>
          </cell>
          <cell r="H1361" t="str">
            <v>826221210615</v>
          </cell>
        </row>
        <row r="1362">
          <cell r="B1362" t="str">
            <v>1139313211A2</v>
          </cell>
          <cell r="C1362" t="str">
            <v>KA012282</v>
          </cell>
          <cell r="D1362" t="str">
            <v>EDUCACION CHANKA</v>
          </cell>
          <cell r="E1362" t="str">
            <v>UGEL ANDAHUAYLAS</v>
          </cell>
          <cell r="F1362" t="str">
            <v>E.B.R. PRIMARIA</v>
          </cell>
          <cell r="G1362" t="str">
            <v>UGEL-A IEPM 54557 CHUSPI</v>
          </cell>
          <cell r="H1362" t="str">
            <v>826221211613</v>
          </cell>
        </row>
        <row r="1363">
          <cell r="B1363" t="str">
            <v>1139313211A3</v>
          </cell>
          <cell r="C1363" t="str">
            <v>KA012282</v>
          </cell>
          <cell r="D1363" t="str">
            <v>EDUCACION CHANKA</v>
          </cell>
          <cell r="E1363" t="str">
            <v>UGEL ANDAHUAYLAS</v>
          </cell>
          <cell r="F1363" t="str">
            <v>E.B.R. PRIMARIA</v>
          </cell>
          <cell r="G1363" t="str">
            <v>UGEL-A IEPM 54557 CHUSPI</v>
          </cell>
          <cell r="H1363" t="str">
            <v>826221211616</v>
          </cell>
        </row>
        <row r="1364">
          <cell r="B1364" t="str">
            <v>1159313211A2</v>
          </cell>
          <cell r="C1364" t="str">
            <v>KA012284</v>
          </cell>
          <cell r="D1364" t="str">
            <v>EDUCACION CHANKA</v>
          </cell>
          <cell r="E1364" t="str">
            <v>UGEL ANDAHUAYLAS</v>
          </cell>
          <cell r="F1364" t="str">
            <v>E.B.R. PRIMARIA</v>
          </cell>
          <cell r="G1364" t="str">
            <v>UGEL-A IEPM 54571 PUISO</v>
          </cell>
          <cell r="H1364" t="str">
            <v>829291215619</v>
          </cell>
        </row>
        <row r="1365">
          <cell r="B1365" t="str">
            <v>1179313211A7</v>
          </cell>
          <cell r="C1365" t="str">
            <v>KA012286</v>
          </cell>
          <cell r="D1365" t="str">
            <v>EDUCACION CHANKA</v>
          </cell>
          <cell r="E1365" t="str">
            <v>UGEL ANDAHUAYLAS</v>
          </cell>
          <cell r="F1365" t="str">
            <v>E.B.R. PRIMARIA</v>
          </cell>
          <cell r="G1365" t="str">
            <v>UGEL-A IEPM 54573 CHAUPIORCCO</v>
          </cell>
          <cell r="H1365" t="str">
            <v>827241219610</v>
          </cell>
        </row>
        <row r="1366">
          <cell r="B1366" t="str">
            <v>1179313211A7</v>
          </cell>
          <cell r="C1366" t="str">
            <v>KA012286</v>
          </cell>
          <cell r="D1366" t="str">
            <v>EDUCACION CHANKA</v>
          </cell>
          <cell r="E1366" t="str">
            <v>UGEL ANDAHUAYLAS</v>
          </cell>
          <cell r="F1366" t="str">
            <v>E.B.R. PRIMARIA</v>
          </cell>
          <cell r="G1366" t="str">
            <v>UGEL-A IEPM 54573 CHAUPIORCCO</v>
          </cell>
          <cell r="H1366" t="str">
            <v>827241219610</v>
          </cell>
        </row>
        <row r="1367">
          <cell r="B1367" t="str">
            <v>1179313211A5</v>
          </cell>
          <cell r="C1367" t="str">
            <v>KA012286</v>
          </cell>
          <cell r="D1367" t="str">
            <v>EDUCACION CHANKA</v>
          </cell>
          <cell r="E1367" t="str">
            <v>UGEL ANDAHUAYLAS</v>
          </cell>
          <cell r="F1367" t="str">
            <v>E.B.R. PRIMARIA</v>
          </cell>
          <cell r="G1367" t="str">
            <v>UGEL-A IEPM 54573 CHAUPIORCCO</v>
          </cell>
          <cell r="H1367" t="str">
            <v>827241219611</v>
          </cell>
        </row>
        <row r="1368">
          <cell r="B1368" t="str">
            <v>1179313211A3</v>
          </cell>
          <cell r="C1368" t="str">
            <v>KA012286</v>
          </cell>
          <cell r="D1368" t="str">
            <v>EDUCACION CHANKA</v>
          </cell>
          <cell r="E1368" t="str">
            <v>UGEL ANDAHUAYLAS</v>
          </cell>
          <cell r="F1368" t="str">
            <v>E.B.R. PRIMARIA</v>
          </cell>
          <cell r="G1368" t="str">
            <v>UGEL-A IEPM 54573 CHAUPIORCCO</v>
          </cell>
          <cell r="H1368" t="str">
            <v>827241219614</v>
          </cell>
        </row>
        <row r="1369">
          <cell r="B1369" t="str">
            <v>1179313211A4</v>
          </cell>
          <cell r="C1369" t="str">
            <v>KA012286</v>
          </cell>
          <cell r="D1369" t="str">
            <v>EDUCACION CHANKA</v>
          </cell>
          <cell r="E1369" t="str">
            <v>UGEL ANDAHUAYLAS</v>
          </cell>
          <cell r="F1369" t="str">
            <v>E.B.R. PRIMARIA</v>
          </cell>
          <cell r="G1369" t="str">
            <v>UGEL-A IEPM 54573 CHAUPIORCCO</v>
          </cell>
          <cell r="H1369" t="str">
            <v>827241219615</v>
          </cell>
        </row>
        <row r="1370">
          <cell r="B1370" t="str">
            <v>1179313211A2</v>
          </cell>
          <cell r="C1370" t="str">
            <v>KA012286</v>
          </cell>
          <cell r="D1370" t="str">
            <v>EDUCACION CHANKA</v>
          </cell>
          <cell r="E1370" t="str">
            <v>UGEL ANDAHUAYLAS</v>
          </cell>
          <cell r="F1370" t="str">
            <v>E.B.R. PRIMARIA</v>
          </cell>
          <cell r="G1370" t="str">
            <v>UGEL-A IEPM 54573 CHAUPIORCCO</v>
          </cell>
          <cell r="H1370" t="str">
            <v>827241219618</v>
          </cell>
        </row>
        <row r="1371">
          <cell r="B1371" t="str">
            <v>1179313211A6</v>
          </cell>
          <cell r="C1371" t="str">
            <v>KA012286</v>
          </cell>
          <cell r="D1371" t="str">
            <v>EDUCACION CHANKA</v>
          </cell>
          <cell r="E1371" t="str">
            <v>UGEL ANDAHUAYLAS</v>
          </cell>
          <cell r="F1371" t="str">
            <v>E.B.R. PRIMARIA</v>
          </cell>
          <cell r="G1371" t="str">
            <v>UGEL-A IEPM 54573 CHAUPIORCCO</v>
          </cell>
          <cell r="H1371" t="str">
            <v>827241219619</v>
          </cell>
        </row>
        <row r="1372">
          <cell r="B1372" t="str">
            <v>1179313211A8</v>
          </cell>
          <cell r="C1372" t="str">
            <v>KA012286</v>
          </cell>
          <cell r="D1372" t="str">
            <v>EDUCACION CHANKA</v>
          </cell>
          <cell r="E1372" t="str">
            <v>UGEL ANDAHUAYLAS</v>
          </cell>
          <cell r="F1372" t="str">
            <v>E.B.R. PRIMARIA</v>
          </cell>
          <cell r="G1372" t="str">
            <v>UGEL-A IEPM 54573 CHAUPIORCCO</v>
          </cell>
          <cell r="H1372" t="str">
            <v>827241219613</v>
          </cell>
        </row>
        <row r="1373">
          <cell r="B1373" t="str">
            <v>1199313211A2</v>
          </cell>
          <cell r="C1373" t="str">
            <v>KA012288</v>
          </cell>
          <cell r="D1373" t="str">
            <v>EDUCACION CHANKA</v>
          </cell>
          <cell r="E1373" t="str">
            <v>UGEL ANDAHUAYLAS</v>
          </cell>
          <cell r="F1373" t="str">
            <v>E.B.R. PRIMARIA</v>
          </cell>
          <cell r="G1373" t="str">
            <v>UGEL-A IEPM 54580 HUARACCO OCCO</v>
          </cell>
          <cell r="H1373" t="str">
            <v>827231218619</v>
          </cell>
        </row>
        <row r="1374">
          <cell r="B1374" t="str">
            <v>1110313211A3</v>
          </cell>
          <cell r="C1374" t="str">
            <v>KA012290</v>
          </cell>
          <cell r="D1374" t="str">
            <v>EDUCACION CHANKA</v>
          </cell>
          <cell r="E1374" t="str">
            <v>UGEL ANDAHUAYLAS</v>
          </cell>
          <cell r="F1374" t="str">
            <v>E.B.R. PRIMARIA</v>
          </cell>
          <cell r="G1374" t="str">
            <v>UGEL-A IEPM 54582 UMACA</v>
          </cell>
          <cell r="H1374" t="str">
            <v>828241213611</v>
          </cell>
        </row>
        <row r="1375">
          <cell r="B1375" t="str">
            <v>1110313211A2</v>
          </cell>
          <cell r="C1375" t="str">
            <v>KA012290</v>
          </cell>
          <cell r="D1375" t="str">
            <v>EDUCACION CHANKA</v>
          </cell>
          <cell r="E1375" t="str">
            <v>UGEL ANDAHUAYLAS</v>
          </cell>
          <cell r="F1375" t="str">
            <v>E.B.R. PRIMARIA</v>
          </cell>
          <cell r="G1375" t="str">
            <v>UGEL-A IEPM 54582 UMACA</v>
          </cell>
          <cell r="H1375" t="str">
            <v>828241213615</v>
          </cell>
        </row>
        <row r="1376">
          <cell r="B1376" t="str">
            <v>1110313211A4</v>
          </cell>
          <cell r="C1376" t="str">
            <v>KA012290</v>
          </cell>
          <cell r="D1376" t="str">
            <v>EDUCACION CHANKA</v>
          </cell>
          <cell r="E1376" t="str">
            <v>UGEL ANDAHUAYLAS</v>
          </cell>
          <cell r="F1376" t="str">
            <v>E.B.R. PRIMARIA</v>
          </cell>
          <cell r="G1376" t="str">
            <v>UGEL-A IEPM 54582 UMACA</v>
          </cell>
          <cell r="H1376" t="str">
            <v>828241213619</v>
          </cell>
        </row>
        <row r="1377">
          <cell r="B1377" t="str">
            <v>1130313211A2</v>
          </cell>
          <cell r="C1377" t="str">
            <v>KA012292</v>
          </cell>
          <cell r="D1377" t="str">
            <v>EDUCACION CHANKA</v>
          </cell>
          <cell r="E1377" t="str">
            <v>UGEL ANDAHUAYLAS</v>
          </cell>
          <cell r="F1377" t="str">
            <v>E.B.R. PRIMARIA</v>
          </cell>
          <cell r="G1377" t="str">
            <v>UGEL-A IEPM 54588 HUAMPICA</v>
          </cell>
          <cell r="H1377" t="str">
            <v>826231210612</v>
          </cell>
        </row>
        <row r="1378">
          <cell r="B1378" t="str">
            <v>1130313211A4</v>
          </cell>
          <cell r="C1378" t="str">
            <v>KA012292</v>
          </cell>
          <cell r="D1378" t="str">
            <v>EDUCACION CHANKA</v>
          </cell>
          <cell r="E1378" t="str">
            <v>UGEL ANDAHUAYLAS</v>
          </cell>
          <cell r="F1378" t="str">
            <v>E.B.R. PRIMARIA</v>
          </cell>
          <cell r="G1378" t="str">
            <v>UGEL-A IEPM 54588 HUAMPICA</v>
          </cell>
          <cell r="H1378" t="str">
            <v>826231210614</v>
          </cell>
        </row>
        <row r="1379">
          <cell r="B1379" t="str">
            <v>1130313211A3</v>
          </cell>
          <cell r="C1379" t="str">
            <v>KA012292</v>
          </cell>
          <cell r="D1379" t="str">
            <v>EDUCACION CHANKA</v>
          </cell>
          <cell r="E1379" t="str">
            <v>UGEL ANDAHUAYLAS</v>
          </cell>
          <cell r="F1379" t="str">
            <v>E.B.R. PRIMARIA</v>
          </cell>
          <cell r="G1379" t="str">
            <v>UGEL-A IEPM 54588 HUAMPICA</v>
          </cell>
          <cell r="H1379" t="str">
            <v>826231210618</v>
          </cell>
        </row>
        <row r="1380">
          <cell r="B1380" t="str">
            <v>1150313211A3</v>
          </cell>
          <cell r="C1380" t="str">
            <v>KA012294</v>
          </cell>
          <cell r="D1380" t="str">
            <v>EDUCACION CHANKA</v>
          </cell>
          <cell r="E1380" t="str">
            <v>UGEL ANDAHUAYLAS</v>
          </cell>
          <cell r="F1380" t="str">
            <v>E.B.R. PRIMARIA</v>
          </cell>
          <cell r="G1380" t="str">
            <v>UGEL-A IEPM 54598 YANACULLO</v>
          </cell>
          <cell r="H1380" t="str">
            <v>826211214612</v>
          </cell>
        </row>
        <row r="1381">
          <cell r="B1381" t="str">
            <v>1150313211A4</v>
          </cell>
          <cell r="C1381" t="str">
            <v>KA012294</v>
          </cell>
          <cell r="D1381" t="str">
            <v>EDUCACION CHANKA</v>
          </cell>
          <cell r="E1381" t="str">
            <v>UGEL ANDAHUAYLAS</v>
          </cell>
          <cell r="F1381" t="str">
            <v>E.B.R. PRIMARIA</v>
          </cell>
          <cell r="G1381" t="str">
            <v>UGEL-A IEPM 54598 YANACULLO</v>
          </cell>
          <cell r="H1381" t="str">
            <v>826211214618</v>
          </cell>
        </row>
        <row r="1382">
          <cell r="B1382" t="str">
            <v>1150313211A2</v>
          </cell>
          <cell r="C1382" t="str">
            <v>KA012294</v>
          </cell>
          <cell r="D1382" t="str">
            <v>EDUCACION CHANKA</v>
          </cell>
          <cell r="E1382" t="str">
            <v>UGEL ANDAHUAYLAS</v>
          </cell>
          <cell r="F1382" t="str">
            <v>E.B.R. PRIMARIA</v>
          </cell>
          <cell r="G1382" t="str">
            <v>UGEL-A IEPM 54598 YANACULLO</v>
          </cell>
          <cell r="H1382" t="str">
            <v>826231211617</v>
          </cell>
        </row>
        <row r="1383">
          <cell r="B1383" t="str">
            <v>1170313211A4</v>
          </cell>
          <cell r="C1383" t="str">
            <v>KA012296</v>
          </cell>
          <cell r="D1383" t="str">
            <v>EDUCACION CHANKA</v>
          </cell>
          <cell r="E1383" t="str">
            <v>UGEL ANDAHUAYLAS</v>
          </cell>
          <cell r="F1383" t="str">
            <v>E.B.R. PRIMARIA</v>
          </cell>
          <cell r="G1383" t="str">
            <v>UGEL-A IEPM 54599 ROSASPATA</v>
          </cell>
          <cell r="H1383" t="str">
            <v>829281214610</v>
          </cell>
        </row>
        <row r="1384">
          <cell r="B1384" t="str">
            <v>1170313211A2</v>
          </cell>
          <cell r="C1384" t="str">
            <v>KA012296</v>
          </cell>
          <cell r="D1384" t="str">
            <v>EDUCACION CHANKA</v>
          </cell>
          <cell r="E1384" t="str">
            <v>UGEL ANDAHUAYLAS</v>
          </cell>
          <cell r="F1384" t="str">
            <v>E.B.R. PRIMARIA</v>
          </cell>
          <cell r="G1384" t="str">
            <v>UGEL-A IEPM 54599 ROSASPATA</v>
          </cell>
          <cell r="H1384" t="str">
            <v>829281214611</v>
          </cell>
        </row>
        <row r="1385">
          <cell r="B1385" t="str">
            <v>1190313211A2</v>
          </cell>
          <cell r="C1385" t="str">
            <v>KA012298</v>
          </cell>
          <cell r="D1385" t="str">
            <v>EDUCACION CHANKA</v>
          </cell>
          <cell r="E1385" t="str">
            <v>UGEL ANDAHUAYLAS</v>
          </cell>
          <cell r="F1385" t="str">
            <v>E.B.R. PRIMARIA</v>
          </cell>
          <cell r="G1385" t="str">
            <v>UGEL-A IEPM 54605 TAMBO VIRGEN DEL CARMEN</v>
          </cell>
          <cell r="H1385" t="str">
            <v>827291219611</v>
          </cell>
        </row>
        <row r="1386">
          <cell r="B1386" t="str">
            <v>1190313211A3</v>
          </cell>
          <cell r="C1386" t="str">
            <v>KA012298</v>
          </cell>
          <cell r="D1386" t="str">
            <v>EDUCACION CHANKA</v>
          </cell>
          <cell r="E1386" t="str">
            <v>UGEL ANDAHUAYLAS</v>
          </cell>
          <cell r="F1386" t="str">
            <v>E.B.R. PRIMARIA</v>
          </cell>
          <cell r="G1386" t="str">
            <v>UGEL-A IEPM 54605 TAMBO VIRGEN DEL CARMEN</v>
          </cell>
          <cell r="H1386" t="str">
            <v>827291219619</v>
          </cell>
        </row>
        <row r="1387">
          <cell r="B1387" t="str">
            <v>1111413211A2</v>
          </cell>
          <cell r="C1387" t="str">
            <v>KA012300</v>
          </cell>
          <cell r="D1387" t="str">
            <v>EDUCACION CHANKA</v>
          </cell>
          <cell r="E1387" t="str">
            <v>UGEL ANDAHUAYLAS</v>
          </cell>
          <cell r="F1387" t="str">
            <v>E.B.R. PRIMARIA</v>
          </cell>
          <cell r="G1387" t="str">
            <v>UGEL-A IEPM 54609 CUMANAYLLA</v>
          </cell>
          <cell r="H1387" t="str">
            <v>828201213614</v>
          </cell>
        </row>
        <row r="1388">
          <cell r="B1388" t="str">
            <v>1131413211A2</v>
          </cell>
          <cell r="C1388" t="str">
            <v>KA012302</v>
          </cell>
          <cell r="D1388" t="str">
            <v>EDUCACION CHANKA</v>
          </cell>
          <cell r="E1388" t="str">
            <v>UGEL ANDAHUAYLAS</v>
          </cell>
          <cell r="F1388" t="str">
            <v>E.B.R. PRIMARIA</v>
          </cell>
          <cell r="G1388" t="str">
            <v>UGEL-A IEPM 54612 ANOCCARA</v>
          </cell>
          <cell r="H1388" t="str">
            <v>826241217612</v>
          </cell>
        </row>
        <row r="1389">
          <cell r="B1389" t="str">
            <v>1151413211A5</v>
          </cell>
          <cell r="C1389" t="str">
            <v>KA012304</v>
          </cell>
          <cell r="D1389" t="str">
            <v>EDUCACION CHANKA</v>
          </cell>
          <cell r="E1389" t="str">
            <v>UGEL ANDAHUAYLAS</v>
          </cell>
          <cell r="F1389" t="str">
            <v>E.B.R. PRIMARIA</v>
          </cell>
          <cell r="G1389" t="str">
            <v>UGEL-A IEPM 54623 SAN JUAN BAUTISTA</v>
          </cell>
          <cell r="H1389" t="str">
            <v>826261214612</v>
          </cell>
        </row>
        <row r="1390">
          <cell r="B1390" t="str">
            <v>1151413211A7</v>
          </cell>
          <cell r="C1390" t="str">
            <v>KA012304</v>
          </cell>
          <cell r="D1390" t="str">
            <v>EDUCACION CHANKA</v>
          </cell>
          <cell r="E1390" t="str">
            <v>UGEL ANDAHUAYLAS</v>
          </cell>
          <cell r="F1390" t="str">
            <v>E.B.R. PRIMARIA</v>
          </cell>
          <cell r="G1390" t="str">
            <v>UGEL-A IEPM 54623 SAN JUAN BAUTISTA</v>
          </cell>
          <cell r="H1390" t="str">
            <v>826261214614</v>
          </cell>
        </row>
        <row r="1391">
          <cell r="B1391" t="str">
            <v>1151413211A6</v>
          </cell>
          <cell r="C1391" t="str">
            <v>KA012304</v>
          </cell>
          <cell r="D1391" t="str">
            <v>EDUCACION CHANKA</v>
          </cell>
          <cell r="E1391" t="str">
            <v>UGEL ANDAHUAYLAS</v>
          </cell>
          <cell r="F1391" t="str">
            <v>E.B.R. PRIMARIA</v>
          </cell>
          <cell r="G1391" t="str">
            <v>UGEL-A IEPM 54623 SAN JUAN BAUTISTA</v>
          </cell>
          <cell r="H1391" t="str">
            <v>826261214618</v>
          </cell>
        </row>
        <row r="1392">
          <cell r="B1392" t="str">
            <v>1151413211A2</v>
          </cell>
          <cell r="C1392" t="str">
            <v>KA012304</v>
          </cell>
          <cell r="D1392" t="str">
            <v>EDUCACION CHANKA</v>
          </cell>
          <cell r="E1392" t="str">
            <v>UGEL ANDAHUAYLAS</v>
          </cell>
          <cell r="F1392" t="str">
            <v>E.B.R. PRIMARIA</v>
          </cell>
          <cell r="G1392" t="str">
            <v>UGEL-A IEPM 54623 SAN JUAN BAUTISTA</v>
          </cell>
          <cell r="H1392" t="str">
            <v>826281214613</v>
          </cell>
        </row>
        <row r="1393">
          <cell r="B1393" t="str">
            <v>1151413211A3</v>
          </cell>
          <cell r="C1393" t="str">
            <v>KA012304</v>
          </cell>
          <cell r="D1393" t="str">
            <v>EDUCACION CHANKA</v>
          </cell>
          <cell r="E1393" t="str">
            <v>UGEL ANDAHUAYLAS</v>
          </cell>
          <cell r="F1393" t="str">
            <v>E.B.R. PRIMARIA</v>
          </cell>
          <cell r="G1393" t="str">
            <v>UGEL-A IEPM 54623 SAN JUAN BAUTISTA</v>
          </cell>
          <cell r="H1393" t="str">
            <v>826281214616</v>
          </cell>
        </row>
        <row r="1394">
          <cell r="B1394" t="str">
            <v>1157113211A3</v>
          </cell>
          <cell r="C1394" t="str">
            <v>KA012306</v>
          </cell>
          <cell r="D1394" t="str">
            <v>EDUCACION CHANKA</v>
          </cell>
          <cell r="E1394" t="str">
            <v>UGEL ANDAHUAYLAS</v>
          </cell>
          <cell r="F1394" t="str">
            <v>E.B.R. PRIMARIA</v>
          </cell>
          <cell r="G1394" t="str">
            <v>UGEL-A IEPM 54625 ÑAHUINPUQUIO</v>
          </cell>
          <cell r="H1394" t="str">
            <v>826201212612</v>
          </cell>
        </row>
        <row r="1395">
          <cell r="B1395" t="str">
            <v>1171413211A2</v>
          </cell>
          <cell r="C1395" t="str">
            <v>KA012306</v>
          </cell>
          <cell r="D1395" t="str">
            <v>EDUCACION CHANKA</v>
          </cell>
          <cell r="E1395" t="str">
            <v>UGEL ANDAHUAYLAS</v>
          </cell>
          <cell r="F1395" t="str">
            <v>E.B.R. PRIMARIA</v>
          </cell>
          <cell r="G1395" t="str">
            <v>UGEL-A IEPM 54625 ÑAHUINPUQUIO</v>
          </cell>
          <cell r="H1395" t="str">
            <v>829201214613</v>
          </cell>
        </row>
        <row r="1396">
          <cell r="B1396" t="str">
            <v>1132413211A2</v>
          </cell>
          <cell r="C1396" t="str">
            <v>KA012312</v>
          </cell>
          <cell r="D1396" t="str">
            <v>EDUCACION CHANKA</v>
          </cell>
          <cell r="E1396" t="str">
            <v>UGEL ANDAHUAYLAS</v>
          </cell>
          <cell r="F1396" t="str">
            <v>E.B.R. PRIMARIA</v>
          </cell>
          <cell r="G1396" t="str">
            <v>UGEL-A IEPM 54631 CHIQUILLAN</v>
          </cell>
          <cell r="H1396" t="str">
            <v>826291217615</v>
          </cell>
        </row>
        <row r="1397">
          <cell r="B1397" t="str">
            <v>1117113211A7</v>
          </cell>
          <cell r="C1397" t="str">
            <v>KA012314</v>
          </cell>
          <cell r="D1397" t="str">
            <v>EDUCACION CHANKA</v>
          </cell>
          <cell r="E1397" t="str">
            <v>UGEL ANDAHUAYLAS</v>
          </cell>
          <cell r="F1397" t="str">
            <v>E.B.R. PRIMARIA</v>
          </cell>
          <cell r="G1397" t="str">
            <v>UGEL-A IEPM 54633 PUCACCASA</v>
          </cell>
          <cell r="H1397" t="str">
            <v>826241218614</v>
          </cell>
        </row>
        <row r="1398">
          <cell r="B1398" t="str">
            <v>1112113211A7</v>
          </cell>
          <cell r="C1398" t="str">
            <v>KA012316</v>
          </cell>
          <cell r="D1398" t="str">
            <v>EDUCACION CHANKA</v>
          </cell>
          <cell r="E1398" t="str">
            <v>UGEL ANDAHUAYLAS</v>
          </cell>
          <cell r="F1398" t="str">
            <v>E.B.R. PRIMARIA</v>
          </cell>
          <cell r="G1398" t="str">
            <v>UGEL-A IEPM 54642 CHACAPUENTE</v>
          </cell>
          <cell r="H1398" t="str">
            <v>828211211619</v>
          </cell>
        </row>
        <row r="1399">
          <cell r="B1399" t="str">
            <v>1172413211A2</v>
          </cell>
          <cell r="C1399" t="str">
            <v>KA012316</v>
          </cell>
          <cell r="D1399" t="str">
            <v>EDUCACION CHANKA</v>
          </cell>
          <cell r="E1399" t="str">
            <v>UGEL ANDAHUAYLAS</v>
          </cell>
          <cell r="F1399" t="str">
            <v>E.B.R. PRIMARIA</v>
          </cell>
          <cell r="G1399" t="str">
            <v>UGEL-A IEPM 54642 CHACAPUENTE</v>
          </cell>
          <cell r="H1399" t="str">
            <v>829211212612</v>
          </cell>
        </row>
        <row r="1400">
          <cell r="B1400" t="str">
            <v>1172413211A3</v>
          </cell>
          <cell r="C1400" t="str">
            <v>KA012316</v>
          </cell>
          <cell r="D1400" t="str">
            <v>EDUCACION CHANKA</v>
          </cell>
          <cell r="E1400" t="str">
            <v>UGEL ANDAHUAYLAS</v>
          </cell>
          <cell r="F1400" t="str">
            <v>E.B.R. PRIMARIA</v>
          </cell>
          <cell r="G1400" t="str">
            <v>UGEL-A IEPM 54642 CHACAPUENTE</v>
          </cell>
          <cell r="H1400" t="str">
            <v>829211212618</v>
          </cell>
        </row>
        <row r="1401">
          <cell r="B1401" t="str">
            <v>1192413211A2</v>
          </cell>
          <cell r="C1401" t="str">
            <v>KA012318</v>
          </cell>
          <cell r="D1401" t="str">
            <v>EDUCACION CHANKA</v>
          </cell>
          <cell r="E1401" t="str">
            <v>UGEL ANDAHUAYLAS</v>
          </cell>
          <cell r="F1401" t="str">
            <v>E.B.R. PRIMARIA</v>
          </cell>
          <cell r="G1401" t="str">
            <v>UGEL-A IEPM 54650 CHACCAMARCA</v>
          </cell>
          <cell r="H1401" t="str">
            <v>827241216615</v>
          </cell>
        </row>
        <row r="1402">
          <cell r="B1402" t="str">
            <v>1113413211A2</v>
          </cell>
          <cell r="C1402" t="str">
            <v>KA012320</v>
          </cell>
          <cell r="D1402" t="str">
            <v>EDUCACION CHANKA</v>
          </cell>
          <cell r="E1402" t="str">
            <v>UGEL ANDAHUAYLAS</v>
          </cell>
          <cell r="F1402" t="str">
            <v>E.B.R. PRIMARIA</v>
          </cell>
          <cell r="G1402" t="str">
            <v>UGEL-A IEPM 54653 ANYANISO</v>
          </cell>
          <cell r="H1402" t="str">
            <v>826291215619</v>
          </cell>
        </row>
        <row r="1403">
          <cell r="B1403" t="str">
            <v>1133413211A3</v>
          </cell>
          <cell r="C1403" t="str">
            <v>KA012322</v>
          </cell>
          <cell r="D1403" t="str">
            <v>EDUCACION CHANKA</v>
          </cell>
          <cell r="E1403" t="str">
            <v>UGEL ANDAHUAYLAS</v>
          </cell>
          <cell r="F1403" t="str">
            <v>E.B.R. PRIMARIA</v>
          </cell>
          <cell r="G1403" t="str">
            <v>UGEL-A IEPM 54655 LOS ANGELES</v>
          </cell>
          <cell r="H1403" t="str">
            <v>826251217611</v>
          </cell>
        </row>
        <row r="1404">
          <cell r="B1404" t="str">
            <v>1133413211A5</v>
          </cell>
          <cell r="C1404" t="str">
            <v>KA012322</v>
          </cell>
          <cell r="D1404" t="str">
            <v>EDUCACION CHANKA</v>
          </cell>
          <cell r="E1404" t="str">
            <v>UGEL ANDAHUAYLAS</v>
          </cell>
          <cell r="F1404" t="str">
            <v>E.B.R. PRIMARIA</v>
          </cell>
          <cell r="G1404" t="str">
            <v>UGEL-A IEPM 54655 LOS ANGELES</v>
          </cell>
          <cell r="H1404" t="str">
            <v>826251217610</v>
          </cell>
        </row>
        <row r="1405">
          <cell r="B1405" t="str">
            <v>1133413211A6</v>
          </cell>
          <cell r="C1405" t="str">
            <v>KA012322</v>
          </cell>
          <cell r="D1405" t="str">
            <v>EDUCACION CHANKA</v>
          </cell>
          <cell r="E1405" t="str">
            <v>UGEL ANDAHUAYLAS</v>
          </cell>
          <cell r="F1405" t="str">
            <v>E.B.R. PRIMARIA</v>
          </cell>
          <cell r="G1405" t="str">
            <v>UGEL-A IEPM 54655 LOS ANGELES</v>
          </cell>
          <cell r="H1405" t="str">
            <v>826251217613</v>
          </cell>
        </row>
        <row r="1406">
          <cell r="B1406" t="str">
            <v>1133413211A2</v>
          </cell>
          <cell r="C1406" t="str">
            <v>KA012322</v>
          </cell>
          <cell r="D1406" t="str">
            <v>EDUCACION CHANKA</v>
          </cell>
          <cell r="E1406" t="str">
            <v>UGEL ANDAHUAYLAS</v>
          </cell>
          <cell r="F1406" t="str">
            <v>E.B.R. PRIMARIA</v>
          </cell>
          <cell r="G1406" t="str">
            <v>UGEL-A IEPM 54655 LOS ANGELES</v>
          </cell>
          <cell r="H1406" t="str">
            <v>826251217615</v>
          </cell>
        </row>
        <row r="1407">
          <cell r="B1407" t="str">
            <v>1133413211A7</v>
          </cell>
          <cell r="C1407" t="str">
            <v>KA012322</v>
          </cell>
          <cell r="D1407" t="str">
            <v>EDUCACION CHANKA</v>
          </cell>
          <cell r="E1407" t="str">
            <v>UGEL ANDAHUAYLAS</v>
          </cell>
          <cell r="F1407" t="str">
            <v>E.B.R. PRIMARIA</v>
          </cell>
          <cell r="G1407" t="str">
            <v>UGEL-A IEPM 54655 LOS ANGELES</v>
          </cell>
          <cell r="H1407" t="str">
            <v>826251217616</v>
          </cell>
        </row>
        <row r="1408">
          <cell r="B1408" t="str">
            <v>1133413211A8</v>
          </cell>
          <cell r="C1408" t="str">
            <v>KA012322</v>
          </cell>
          <cell r="D1408" t="str">
            <v>EDUCACION CHANKA</v>
          </cell>
          <cell r="E1408" t="str">
            <v>UGEL ANDAHUAYLAS</v>
          </cell>
          <cell r="F1408" t="str">
            <v>E.B.R. PRIMARIA</v>
          </cell>
          <cell r="G1408" t="str">
            <v>UGEL-A IEPM 54655 LOS ANGELES</v>
          </cell>
          <cell r="H1408" t="str">
            <v>826251217617</v>
          </cell>
        </row>
        <row r="1409">
          <cell r="B1409" t="str">
            <v>1133413211A4</v>
          </cell>
          <cell r="C1409" t="str">
            <v>KA012322</v>
          </cell>
          <cell r="D1409" t="str">
            <v>EDUCACION CHANKA</v>
          </cell>
          <cell r="E1409" t="str">
            <v>UGEL ANDAHUAYLAS</v>
          </cell>
          <cell r="F1409" t="str">
            <v>E.B.R. PRIMARIA</v>
          </cell>
          <cell r="G1409" t="str">
            <v>UGEL-A IEPM 54655 LOS ANGELES</v>
          </cell>
          <cell r="H1409" t="str">
            <v>826251217619</v>
          </cell>
        </row>
        <row r="1410">
          <cell r="B1410" t="e">
            <v>#N/A</v>
          </cell>
          <cell r="C1410" t="str">
            <v>KA012322</v>
          </cell>
          <cell r="D1410" t="str">
            <v>EDUCACION CHANKA</v>
          </cell>
          <cell r="E1410" t="str">
            <v>UGEL ANDAHUAYLAS</v>
          </cell>
          <cell r="F1410" t="str">
            <v>E.B.R. PRIMARIA</v>
          </cell>
          <cell r="G1410" t="str">
            <v>UGEL-A IEPM 54655 LOS ANGELES</v>
          </cell>
          <cell r="H1410" t="str">
            <v>03V0002N1001</v>
          </cell>
        </row>
        <row r="1411">
          <cell r="B1411" t="str">
            <v>1153413211A3</v>
          </cell>
          <cell r="C1411" t="str">
            <v>KA012324</v>
          </cell>
          <cell r="D1411" t="str">
            <v>EDUCACION CHANKA</v>
          </cell>
          <cell r="E1411" t="str">
            <v>UGEL ANDAHUAYLAS</v>
          </cell>
          <cell r="F1411" t="str">
            <v>E.B.R. PRIMARIA</v>
          </cell>
          <cell r="G1411" t="str">
            <v>UGEL-A IEPM 54656  "EL BUEN SABER" BUENAVISTA</v>
          </cell>
          <cell r="H1411" t="str">
            <v>826211212612</v>
          </cell>
        </row>
        <row r="1412">
          <cell r="B1412" t="str">
            <v>1153413211A4</v>
          </cell>
          <cell r="C1412" t="str">
            <v>KA012324</v>
          </cell>
          <cell r="D1412" t="str">
            <v>EDUCACION CHANKA</v>
          </cell>
          <cell r="E1412" t="str">
            <v>UGEL ANDAHUAYLAS</v>
          </cell>
          <cell r="F1412" t="str">
            <v>E.B.R. PRIMARIA</v>
          </cell>
          <cell r="G1412" t="str">
            <v>UGEL-A IEPM 54656  "EL BUEN SABER" BUENAVISTA</v>
          </cell>
          <cell r="H1412" t="str">
            <v>826211212618</v>
          </cell>
        </row>
        <row r="1413">
          <cell r="B1413" t="str">
            <v>1153413211A2</v>
          </cell>
          <cell r="C1413" t="str">
            <v>KA012324</v>
          </cell>
          <cell r="D1413" t="str">
            <v>EDUCACION CHANKA</v>
          </cell>
          <cell r="E1413" t="str">
            <v>UGEL ANDAHUAYLAS</v>
          </cell>
          <cell r="F1413" t="str">
            <v>E.B.R. PRIMARIA</v>
          </cell>
          <cell r="G1413" t="str">
            <v>UGEL-A IEPM 54656  "EL BUEN SABER" BUENAVISTA</v>
          </cell>
          <cell r="H1413" t="str">
            <v>826231214617</v>
          </cell>
        </row>
        <row r="1414">
          <cell r="B1414" t="str">
            <v>1173413211A2</v>
          </cell>
          <cell r="C1414" t="str">
            <v>KA012326</v>
          </cell>
          <cell r="D1414" t="str">
            <v>EDUCACION CHANKA</v>
          </cell>
          <cell r="E1414" t="str">
            <v>UGEL ANDAHUAYLAS</v>
          </cell>
          <cell r="F1414" t="str">
            <v>E.B.R. PRIMARIA</v>
          </cell>
          <cell r="G1414" t="str">
            <v>UGEL-A IEPM 54658 CHUMBIBAMBA</v>
          </cell>
          <cell r="H1414" t="str">
            <v>829291212614</v>
          </cell>
        </row>
        <row r="1415">
          <cell r="B1415" t="str">
            <v>1193413211A2</v>
          </cell>
          <cell r="C1415" t="str">
            <v>KA012328</v>
          </cell>
          <cell r="D1415" t="str">
            <v>EDUCACION CHANKA</v>
          </cell>
          <cell r="E1415" t="str">
            <v>UGEL ANDAHUAYLAS</v>
          </cell>
          <cell r="F1415" t="str">
            <v>E.B.R. PRIMARIA</v>
          </cell>
          <cell r="G1415" t="str">
            <v>UGEL-A IEPM 54659 TOCCTOPATA</v>
          </cell>
          <cell r="H1415" t="str">
            <v>827291216610</v>
          </cell>
        </row>
        <row r="1416">
          <cell r="B1416" t="str">
            <v>1114413211A2</v>
          </cell>
          <cell r="C1416" t="str">
            <v>KA012330</v>
          </cell>
          <cell r="D1416" t="str">
            <v>EDUCACION CHANKA</v>
          </cell>
          <cell r="E1416" t="str">
            <v>UGEL ANDAHUAYLAS</v>
          </cell>
          <cell r="F1416" t="str">
            <v>E.B.R. PRIMARIA</v>
          </cell>
          <cell r="G1416" t="str">
            <v>UGEL-A IEPM 54664 CCASABAMBA</v>
          </cell>
          <cell r="H1416" t="str">
            <v>826261219616</v>
          </cell>
        </row>
        <row r="1417">
          <cell r="B1417" t="str">
            <v>1114413211A3</v>
          </cell>
          <cell r="C1417" t="str">
            <v>KA012330</v>
          </cell>
          <cell r="D1417" t="str">
            <v>EDUCACION CHANKA</v>
          </cell>
          <cell r="E1417" t="str">
            <v>UGEL ANDAHUAYLAS</v>
          </cell>
          <cell r="F1417" t="str">
            <v>E.B.R. PRIMARIA</v>
          </cell>
          <cell r="G1417" t="str">
            <v>UGEL-A IEPM 54664 CCASABAMBA</v>
          </cell>
          <cell r="H1417" t="str">
            <v>826261219617</v>
          </cell>
        </row>
        <row r="1418">
          <cell r="B1418" t="str">
            <v>1134413211A0</v>
          </cell>
          <cell r="C1418" t="str">
            <v>KA012332</v>
          </cell>
          <cell r="D1418" t="str">
            <v>EDUCACION CHANKA</v>
          </cell>
          <cell r="E1418" t="str">
            <v>UGEL ANDAHUAYLAS</v>
          </cell>
          <cell r="F1418" t="str">
            <v>E.B.R. PRIMARIA</v>
          </cell>
          <cell r="G1418" t="str">
            <v>UGEL-A IEPM 54674 NUEVA ESPERANZA</v>
          </cell>
          <cell r="H1418" t="str">
            <v>826261213610</v>
          </cell>
        </row>
        <row r="1419">
          <cell r="B1419" t="str">
            <v>1134413211A2</v>
          </cell>
          <cell r="C1419" t="str">
            <v>KA012332</v>
          </cell>
          <cell r="D1419" t="str">
            <v>EDUCACION CHANKA</v>
          </cell>
          <cell r="E1419" t="str">
            <v>UGEL ANDAHUAYLAS</v>
          </cell>
          <cell r="F1419" t="str">
            <v>E.B.R. PRIMARIA</v>
          </cell>
          <cell r="G1419" t="str">
            <v>UGEL-A IEPM 54674 NUEVA ESPERANZA</v>
          </cell>
          <cell r="H1419" t="str">
            <v>826261213613</v>
          </cell>
        </row>
        <row r="1420">
          <cell r="B1420" t="str">
            <v>1134413211A4</v>
          </cell>
          <cell r="C1420" t="str">
            <v>KA012332</v>
          </cell>
          <cell r="D1420" t="str">
            <v>EDUCACION CHANKA</v>
          </cell>
          <cell r="E1420" t="str">
            <v>UGEL ANDAHUAYLAS</v>
          </cell>
          <cell r="F1420" t="str">
            <v>E.B.R. PRIMARIA</v>
          </cell>
          <cell r="G1420" t="str">
            <v>UGEL-A IEPM 54674 NUEVA ESPERANZA</v>
          </cell>
          <cell r="H1420" t="str">
            <v>826261213617</v>
          </cell>
        </row>
        <row r="1421">
          <cell r="B1421" t="str">
            <v>1134413231A1</v>
          </cell>
          <cell r="C1421" t="str">
            <v>KA012332</v>
          </cell>
          <cell r="D1421" t="str">
            <v>EDUCACION CHANKA</v>
          </cell>
          <cell r="E1421" t="str">
            <v>UGEL ANDAHUAYLAS</v>
          </cell>
          <cell r="F1421" t="str">
            <v>E.B.R. PRIMARIA</v>
          </cell>
          <cell r="G1421" t="str">
            <v>UGEL-A IEPM 54674 NUEVA ESPERANZA</v>
          </cell>
          <cell r="H1421" t="str">
            <v>826271213611</v>
          </cell>
        </row>
        <row r="1422">
          <cell r="B1422" t="str">
            <v>1134413221A5</v>
          </cell>
          <cell r="C1422" t="str">
            <v>KA012332</v>
          </cell>
          <cell r="D1422" t="str">
            <v>EDUCACION CHANKA</v>
          </cell>
          <cell r="E1422" t="str">
            <v>UGEL ANDAHUAYLAS</v>
          </cell>
          <cell r="F1422" t="str">
            <v>E.B.R. PRIMARIA</v>
          </cell>
          <cell r="G1422" t="str">
            <v>UGEL-A IEPM 54674 NUEVA ESPERANZA</v>
          </cell>
          <cell r="H1422" t="str">
            <v>826271213612</v>
          </cell>
        </row>
        <row r="1423">
          <cell r="B1423" t="str">
            <v>1134413221A7</v>
          </cell>
          <cell r="C1423" t="str">
            <v>KA012332</v>
          </cell>
          <cell r="D1423" t="str">
            <v>EDUCACION CHANKA</v>
          </cell>
          <cell r="E1423" t="str">
            <v>UGEL ANDAHUAYLAS</v>
          </cell>
          <cell r="F1423" t="str">
            <v>E.B.R. PRIMARIA</v>
          </cell>
          <cell r="G1423" t="str">
            <v>UGEL-A IEPM 54674 NUEVA ESPERANZA</v>
          </cell>
          <cell r="H1423" t="str">
            <v>826271213614</v>
          </cell>
        </row>
        <row r="1424">
          <cell r="B1424" t="str">
            <v>1134413221A6</v>
          </cell>
          <cell r="C1424" t="str">
            <v>KA012332</v>
          </cell>
          <cell r="D1424" t="str">
            <v>EDUCACION CHANKA</v>
          </cell>
          <cell r="E1424" t="str">
            <v>UGEL ANDAHUAYLAS</v>
          </cell>
          <cell r="F1424" t="str">
            <v>E.B.R. PRIMARIA</v>
          </cell>
          <cell r="G1424" t="str">
            <v>UGEL-A IEPM 54674 NUEVA ESPERANZA</v>
          </cell>
          <cell r="H1424" t="str">
            <v>826271213618</v>
          </cell>
        </row>
        <row r="1425">
          <cell r="B1425" t="str">
            <v>1134413221A1</v>
          </cell>
          <cell r="C1425" t="str">
            <v>KA012332</v>
          </cell>
          <cell r="D1425" t="str">
            <v>EDUCACION CHANKA</v>
          </cell>
          <cell r="E1425" t="str">
            <v>UGEL ANDAHUAYLAS</v>
          </cell>
          <cell r="F1425" t="str">
            <v>E.B.R. PRIMARIA</v>
          </cell>
          <cell r="G1425" t="str">
            <v>UGEL-A IEPM 54674 NUEVA ESPERANZA</v>
          </cell>
          <cell r="H1425" t="str">
            <v>826291213610</v>
          </cell>
        </row>
        <row r="1426">
          <cell r="B1426" t="str">
            <v>1134413211A9</v>
          </cell>
          <cell r="C1426" t="str">
            <v>KA012332</v>
          </cell>
          <cell r="D1426" t="str">
            <v>EDUCACION CHANKA</v>
          </cell>
          <cell r="E1426" t="str">
            <v>UGEL ANDAHUAYLAS</v>
          </cell>
          <cell r="F1426" t="str">
            <v>E.B.R. PRIMARIA</v>
          </cell>
          <cell r="G1426" t="str">
            <v>UGEL-A IEPM 54674 NUEVA ESPERANZA</v>
          </cell>
          <cell r="H1426" t="str">
            <v>826291213611</v>
          </cell>
        </row>
        <row r="1427">
          <cell r="B1427" t="str">
            <v>1134413211A5</v>
          </cell>
          <cell r="C1427" t="str">
            <v>KA012332</v>
          </cell>
          <cell r="D1427" t="str">
            <v>EDUCACION CHANKA</v>
          </cell>
          <cell r="E1427" t="str">
            <v>UGEL ANDAHUAYLAS</v>
          </cell>
          <cell r="F1427" t="str">
            <v>E.B.R. PRIMARIA</v>
          </cell>
          <cell r="G1427" t="str">
            <v>UGEL-A IEPM 54674 NUEVA ESPERANZA</v>
          </cell>
          <cell r="H1427" t="str">
            <v>826291213612</v>
          </cell>
        </row>
        <row r="1428">
          <cell r="B1428" t="str">
            <v>1134413221A2</v>
          </cell>
          <cell r="C1428" t="str">
            <v>KA012332</v>
          </cell>
          <cell r="D1428" t="str">
            <v>EDUCACION CHANKA</v>
          </cell>
          <cell r="E1428" t="str">
            <v>UGEL ANDAHUAYLAS</v>
          </cell>
          <cell r="F1428" t="str">
            <v>E.B.R. PRIMARIA</v>
          </cell>
          <cell r="G1428" t="str">
            <v>UGEL-A IEPM 54674 NUEVA ESPERANZA</v>
          </cell>
          <cell r="H1428" t="str">
            <v>826291213613</v>
          </cell>
        </row>
        <row r="1429">
          <cell r="B1429" t="str">
            <v>1134413211A7</v>
          </cell>
          <cell r="C1429" t="str">
            <v>KA012332</v>
          </cell>
          <cell r="D1429" t="str">
            <v>EDUCACION CHANKA</v>
          </cell>
          <cell r="E1429" t="str">
            <v>UGEL ANDAHUAYLAS</v>
          </cell>
          <cell r="F1429" t="str">
            <v>E.B.R. PRIMARIA</v>
          </cell>
          <cell r="G1429" t="str">
            <v>UGEL-A IEPM 54674 NUEVA ESPERANZA</v>
          </cell>
          <cell r="H1429" t="str">
            <v>826291213614</v>
          </cell>
        </row>
        <row r="1430">
          <cell r="B1430" t="str">
            <v>1134413211A8</v>
          </cell>
          <cell r="C1430" t="str">
            <v>KA012332</v>
          </cell>
          <cell r="D1430" t="str">
            <v>EDUCACION CHANKA</v>
          </cell>
          <cell r="E1430" t="str">
            <v>UGEL ANDAHUAYLAS</v>
          </cell>
          <cell r="F1430" t="str">
            <v>E.B.R. PRIMARIA</v>
          </cell>
          <cell r="G1430" t="str">
            <v>UGEL-A IEPM 54674 NUEVA ESPERANZA</v>
          </cell>
          <cell r="H1430" t="str">
            <v>826291213615</v>
          </cell>
        </row>
        <row r="1431">
          <cell r="B1431" t="str">
            <v>1134413221A3</v>
          </cell>
          <cell r="C1431" t="str">
            <v>KA012332</v>
          </cell>
          <cell r="D1431" t="str">
            <v>EDUCACION CHANKA</v>
          </cell>
          <cell r="E1431" t="str">
            <v>UGEL ANDAHUAYLAS</v>
          </cell>
          <cell r="F1431" t="str">
            <v>E.B.R. PRIMARIA</v>
          </cell>
          <cell r="G1431" t="str">
            <v>UGEL-A IEPM 54674 NUEVA ESPERANZA</v>
          </cell>
          <cell r="H1431" t="str">
            <v>826291213616</v>
          </cell>
        </row>
        <row r="1432">
          <cell r="B1432" t="str">
            <v>1134413221A4</v>
          </cell>
          <cell r="C1432" t="str">
            <v>KA012332</v>
          </cell>
          <cell r="D1432" t="str">
            <v>EDUCACION CHANKA</v>
          </cell>
          <cell r="E1432" t="str">
            <v>UGEL ANDAHUAYLAS</v>
          </cell>
          <cell r="F1432" t="str">
            <v>E.B.R. PRIMARIA</v>
          </cell>
          <cell r="G1432" t="str">
            <v>UGEL-A IEPM 54674 NUEVA ESPERANZA</v>
          </cell>
          <cell r="H1432" t="str">
            <v>826291213617</v>
          </cell>
        </row>
        <row r="1433">
          <cell r="B1433" t="str">
            <v>1134413211A6</v>
          </cell>
          <cell r="C1433" t="str">
            <v>KA012332</v>
          </cell>
          <cell r="D1433" t="str">
            <v>EDUCACION CHANKA</v>
          </cell>
          <cell r="E1433" t="str">
            <v>UGEL ANDAHUAYLAS</v>
          </cell>
          <cell r="F1433" t="str">
            <v>E.B.R. PRIMARIA</v>
          </cell>
          <cell r="G1433" t="str">
            <v>UGEL-A IEPM 54674 NUEVA ESPERANZA</v>
          </cell>
          <cell r="H1433" t="str">
            <v>826291213618</v>
          </cell>
        </row>
        <row r="1434">
          <cell r="B1434" t="e">
            <v>#N/A</v>
          </cell>
          <cell r="C1434" t="str">
            <v>KA012332</v>
          </cell>
          <cell r="D1434" t="str">
            <v>EDUCACION CHANKA</v>
          </cell>
          <cell r="E1434" t="str">
            <v>UGEL ANDAHUAYLAS</v>
          </cell>
          <cell r="F1434" t="str">
            <v>E.B.R. PRIMARIA</v>
          </cell>
          <cell r="G1434" t="str">
            <v>UGEL-A IEPM 54674 NUEVA ESPERANZA</v>
          </cell>
          <cell r="H1434" t="str">
            <v>03V0002N0982</v>
          </cell>
        </row>
        <row r="1435">
          <cell r="B1435" t="str">
            <v>1134413221A9</v>
          </cell>
          <cell r="C1435" t="str">
            <v>KA012332</v>
          </cell>
          <cell r="D1435" t="str">
            <v>EDUCACION CHANKA</v>
          </cell>
          <cell r="E1435" t="str">
            <v>UGEL ANDAHUAYLAS</v>
          </cell>
          <cell r="F1435" t="str">
            <v>E.B.R. PRIMARIA</v>
          </cell>
          <cell r="G1435" t="str">
            <v>UGEL-A IEPM 54674 NUEVA ESPERANZA</v>
          </cell>
          <cell r="H1435" t="str">
            <v>826271213615</v>
          </cell>
        </row>
        <row r="1436">
          <cell r="B1436" t="str">
            <v>1134413221A0</v>
          </cell>
          <cell r="C1436" t="str">
            <v>KA012332</v>
          </cell>
          <cell r="D1436" t="str">
            <v>EDUCACION CHANKA</v>
          </cell>
          <cell r="E1436" t="str">
            <v>UGEL ANDAHUAYLAS</v>
          </cell>
          <cell r="F1436" t="str">
            <v>E.B.R. PRIMARIA</v>
          </cell>
          <cell r="G1436" t="str">
            <v>UGEL-A IEPM 54674 NUEVA ESPERANZA</v>
          </cell>
          <cell r="H1436" t="str">
            <v>826291213619</v>
          </cell>
        </row>
        <row r="1437">
          <cell r="B1437" t="str">
            <v>1154413211A2</v>
          </cell>
          <cell r="C1437" t="str">
            <v>KA012334</v>
          </cell>
          <cell r="D1437" t="str">
            <v>EDUCACION CHANKA</v>
          </cell>
          <cell r="E1437" t="str">
            <v>UGEL ANDAHUAYLAS</v>
          </cell>
          <cell r="F1437" t="str">
            <v>E.B.R. PRIMARIA</v>
          </cell>
          <cell r="G1437" t="str">
            <v>UGEL-A IEPM 54676 YUNCAYA</v>
          </cell>
          <cell r="H1437" t="str">
            <v>826261212615</v>
          </cell>
        </row>
        <row r="1438">
          <cell r="B1438" t="str">
            <v>1112313211A4</v>
          </cell>
          <cell r="C1438" t="str">
            <v>KA012336</v>
          </cell>
          <cell r="D1438" t="str">
            <v>EDUCACION CHANKA</v>
          </cell>
          <cell r="E1438" t="str">
            <v>UGEL ANDAHUAYLAS</v>
          </cell>
          <cell r="F1438" t="str">
            <v>E.B.R. PRIMARIA</v>
          </cell>
          <cell r="G1438" t="str">
            <v>UGEL-A IEPM 54685 CCOLLCCA</v>
          </cell>
          <cell r="H1438" t="str">
            <v>828291214613</v>
          </cell>
        </row>
        <row r="1439">
          <cell r="B1439" t="str">
            <v>1112313211A4</v>
          </cell>
          <cell r="C1439" t="str">
            <v>KA012336</v>
          </cell>
          <cell r="D1439" t="str">
            <v>EDUCACION CHANKA</v>
          </cell>
          <cell r="E1439" t="str">
            <v>UGEL ANDAHUAYLAS</v>
          </cell>
          <cell r="F1439" t="str">
            <v>E.B.R. PRIMARIA</v>
          </cell>
          <cell r="G1439" t="str">
            <v>UGEL-A IEPM 54685 CCOLLCCA</v>
          </cell>
          <cell r="H1439" t="str">
            <v>828291214613</v>
          </cell>
        </row>
        <row r="1440">
          <cell r="B1440" t="str">
            <v>1174413211A2</v>
          </cell>
          <cell r="C1440" t="str">
            <v>KA012336</v>
          </cell>
          <cell r="D1440" t="str">
            <v>EDUCACION CHANKA</v>
          </cell>
          <cell r="E1440" t="str">
            <v>UGEL ANDAHUAYLAS</v>
          </cell>
          <cell r="F1440" t="str">
            <v>E.B.R. PRIMARIA</v>
          </cell>
          <cell r="G1440" t="str">
            <v>UGEL-A IEPM 54685 CCOLLCCA</v>
          </cell>
          <cell r="H1440" t="str">
            <v>829271212616</v>
          </cell>
        </row>
        <row r="1441">
          <cell r="B1441" t="str">
            <v>1174413211A3</v>
          </cell>
          <cell r="C1441" t="str">
            <v>KA012336</v>
          </cell>
          <cell r="D1441" t="str">
            <v>EDUCACION CHANKA</v>
          </cell>
          <cell r="E1441" t="str">
            <v>UGEL ANDAHUAYLAS</v>
          </cell>
          <cell r="F1441" t="str">
            <v>E.B.R. PRIMARIA</v>
          </cell>
          <cell r="G1441" t="str">
            <v>UGEL-A IEPM 54685 CCOLLCCA</v>
          </cell>
          <cell r="H1441" t="str">
            <v>829271212617</v>
          </cell>
        </row>
        <row r="1442">
          <cell r="B1442" t="str">
            <v>1194413211A5</v>
          </cell>
          <cell r="C1442" t="str">
            <v>KA012338</v>
          </cell>
          <cell r="D1442" t="str">
            <v>EDUCACION CHANKA</v>
          </cell>
          <cell r="E1442" t="str">
            <v>UGEL ANDAHUAYLAS</v>
          </cell>
          <cell r="F1442" t="str">
            <v>E.B.R. PRIMARIA</v>
          </cell>
          <cell r="G1442" t="str">
            <v>UGEL-A IEPM 54686 ANCCARAYLLA</v>
          </cell>
          <cell r="H1442" t="str">
            <v>827221216610</v>
          </cell>
        </row>
        <row r="1443">
          <cell r="B1443" t="str">
            <v>1194413211A3</v>
          </cell>
          <cell r="C1443" t="str">
            <v>KA012338</v>
          </cell>
          <cell r="D1443" t="str">
            <v>EDUCACION CHANKA</v>
          </cell>
          <cell r="E1443" t="str">
            <v>UGEL ANDAHUAYLAS</v>
          </cell>
          <cell r="F1443" t="str">
            <v>E.B.R. PRIMARIA</v>
          </cell>
          <cell r="G1443" t="str">
            <v>UGEL-A IEPM 54686 ANCCARAYLLA</v>
          </cell>
          <cell r="H1443" t="str">
            <v>827221216611</v>
          </cell>
        </row>
        <row r="1444">
          <cell r="B1444" t="str">
            <v>1194413211A2</v>
          </cell>
          <cell r="C1444" t="str">
            <v>KA012338</v>
          </cell>
          <cell r="D1444" t="str">
            <v>EDUCACION CHANKA</v>
          </cell>
          <cell r="E1444" t="str">
            <v>UGEL ANDAHUAYLAS</v>
          </cell>
          <cell r="F1444" t="str">
            <v>E.B.R. PRIMARIA</v>
          </cell>
          <cell r="G1444" t="str">
            <v>UGEL-A IEPM 54686 ANCCARAYLLA</v>
          </cell>
          <cell r="H1444" t="str">
            <v>827221216615</v>
          </cell>
        </row>
        <row r="1445">
          <cell r="B1445" t="str">
            <v>1115413211A4</v>
          </cell>
          <cell r="C1445" t="str">
            <v>KA012340</v>
          </cell>
          <cell r="D1445" t="str">
            <v>EDUCACION CHANKA</v>
          </cell>
          <cell r="E1445" t="str">
            <v>UGEL ANDAHUAYLAS</v>
          </cell>
          <cell r="F1445" t="str">
            <v>E.B.R. PRIMARIA</v>
          </cell>
          <cell r="G1445" t="str">
            <v>UGEL-A IEPM 54713 PULPERIA</v>
          </cell>
          <cell r="H1445" t="str">
            <v>826281216614</v>
          </cell>
        </row>
        <row r="1446">
          <cell r="B1446" t="str">
            <v>1115413211A2</v>
          </cell>
          <cell r="C1446" t="str">
            <v>KA012340</v>
          </cell>
          <cell r="D1446" t="str">
            <v>EDUCACION CHANKA</v>
          </cell>
          <cell r="E1446" t="str">
            <v>UGEL ANDAHUAYLAS</v>
          </cell>
          <cell r="F1446" t="str">
            <v>E.B.R. PRIMARIA</v>
          </cell>
          <cell r="G1446" t="str">
            <v>UGEL-A IEPM 54713 PULPERIA</v>
          </cell>
          <cell r="H1446" t="str">
            <v>826281216618</v>
          </cell>
        </row>
        <row r="1447">
          <cell r="B1447" t="str">
            <v>1135413211A2</v>
          </cell>
          <cell r="C1447" t="str">
            <v>KA012342</v>
          </cell>
          <cell r="D1447" t="str">
            <v>EDUCACION CHANKA</v>
          </cell>
          <cell r="E1447" t="str">
            <v>UGEL ANDAHUAYLAS</v>
          </cell>
          <cell r="F1447" t="str">
            <v>E.B.R. PRIMARIA</v>
          </cell>
          <cell r="G1447" t="str">
            <v>UGEL-A IEPM 54714 SUYTUOCCO</v>
          </cell>
          <cell r="H1447" t="str">
            <v>826201213614</v>
          </cell>
        </row>
        <row r="1448">
          <cell r="B1448" t="str">
            <v>1155413211A2</v>
          </cell>
          <cell r="C1448" t="str">
            <v>KA012344</v>
          </cell>
          <cell r="D1448" t="str">
            <v>EDUCACION CHANKA</v>
          </cell>
          <cell r="E1448" t="str">
            <v>UGEL ANDAHUAYLAS</v>
          </cell>
          <cell r="F1448" t="str">
            <v>E.B.R. PRIMARIA</v>
          </cell>
          <cell r="G1448" t="str">
            <v>UGEL-A IEPM 54715 CCORIPACCCHA</v>
          </cell>
          <cell r="H1448" t="str">
            <v>826271212614</v>
          </cell>
        </row>
        <row r="1449">
          <cell r="B1449" t="str">
            <v>1175413211A2</v>
          </cell>
          <cell r="C1449" t="str">
            <v>KA012346</v>
          </cell>
          <cell r="D1449" t="str">
            <v>EDUCACION CHANKA</v>
          </cell>
          <cell r="E1449" t="str">
            <v>UGEL ANDAHUAYLAS</v>
          </cell>
          <cell r="F1449" t="str">
            <v>E.B.R. PRIMARIA</v>
          </cell>
          <cell r="G1449" t="str">
            <v>UGEL-A IEPM 54717 CHUCCHUMPI</v>
          </cell>
          <cell r="H1449" t="str">
            <v>827211215615</v>
          </cell>
        </row>
        <row r="1450">
          <cell r="B1450" t="str">
            <v>1195413211A2</v>
          </cell>
          <cell r="C1450" t="str">
            <v>KA012348</v>
          </cell>
          <cell r="D1450" t="str">
            <v>EDUCACION CHANKA</v>
          </cell>
          <cell r="E1450" t="str">
            <v>UGEL ANDAHUAYLAS</v>
          </cell>
          <cell r="F1450" t="str">
            <v>E.B.R. PRIMARIA</v>
          </cell>
          <cell r="G1450" t="str">
            <v>UGEL-A IEPM 54718 COTAQUITE</v>
          </cell>
          <cell r="H1450" t="str">
            <v>827231216613</v>
          </cell>
        </row>
        <row r="1451">
          <cell r="B1451" t="str">
            <v>1116413211A2</v>
          </cell>
          <cell r="C1451" t="str">
            <v>KA012350</v>
          </cell>
          <cell r="D1451" t="str">
            <v>EDUCACION CHANKA</v>
          </cell>
          <cell r="E1451" t="str">
            <v>UGEL ANDAHUAYLAS</v>
          </cell>
          <cell r="F1451" t="str">
            <v>E.B.R. PRIMARIA</v>
          </cell>
          <cell r="G1451" t="str">
            <v>UGEL-A IEPM 54719 PAMPANZA</v>
          </cell>
          <cell r="H1451" t="str">
            <v>826211218618</v>
          </cell>
        </row>
        <row r="1452">
          <cell r="B1452" t="str">
            <v>1156413211A3</v>
          </cell>
          <cell r="C1452" t="str">
            <v>KA012350</v>
          </cell>
          <cell r="D1452" t="str">
            <v>EDUCACION CHANKA</v>
          </cell>
          <cell r="E1452" t="str">
            <v>UGEL ANDAHUAYLAS</v>
          </cell>
          <cell r="F1452" t="str">
            <v>E.B.R. PRIMARIA</v>
          </cell>
          <cell r="G1452" t="str">
            <v>UGEL-A IEPM 54719 PAMPANZA</v>
          </cell>
          <cell r="H1452" t="str">
            <v>826221212619</v>
          </cell>
        </row>
        <row r="1453">
          <cell r="B1453" t="str">
            <v>1136413211A3</v>
          </cell>
          <cell r="C1453" t="str">
            <v>KA012352</v>
          </cell>
          <cell r="D1453" t="str">
            <v>EDUCACION CHANKA</v>
          </cell>
          <cell r="E1453" t="str">
            <v>UGEL ANDAHUAYLAS</v>
          </cell>
          <cell r="F1453" t="str">
            <v>E.B.R. PRIMARIA</v>
          </cell>
          <cell r="G1453" t="str">
            <v>UGEL-A IEPM 54720 PUCAHUASI</v>
          </cell>
          <cell r="H1453" t="str">
            <v>826231213619</v>
          </cell>
        </row>
        <row r="1454">
          <cell r="B1454" t="str">
            <v>1156413211A4</v>
          </cell>
          <cell r="C1454" t="str">
            <v>KA012354</v>
          </cell>
          <cell r="D1454" t="str">
            <v>EDUCACION CHANKA</v>
          </cell>
          <cell r="E1454" t="str">
            <v>UGEL ANDAHUAYLAS</v>
          </cell>
          <cell r="F1454" t="str">
            <v>E.B.R. PRIMARIA</v>
          </cell>
          <cell r="G1454" t="str">
            <v>UGEL-A IEPM 54721 ALTO SANTA ROSA</v>
          </cell>
          <cell r="H1454" t="str">
            <v>826221212610</v>
          </cell>
        </row>
        <row r="1455">
          <cell r="B1455" t="str">
            <v>1156413211A2</v>
          </cell>
          <cell r="C1455" t="str">
            <v>KA012354</v>
          </cell>
          <cell r="D1455" t="str">
            <v>EDUCACION CHANKA</v>
          </cell>
          <cell r="E1455" t="str">
            <v>UGEL ANDAHUAYLAS</v>
          </cell>
          <cell r="F1455" t="str">
            <v>E.B.R. PRIMARIA</v>
          </cell>
          <cell r="G1455" t="str">
            <v>UGEL-A IEPM 54721 ALTO SANTA ROSA</v>
          </cell>
          <cell r="H1455" t="str">
            <v>826221212611</v>
          </cell>
        </row>
        <row r="1456">
          <cell r="B1456" t="str">
            <v>1156413211A5</v>
          </cell>
          <cell r="C1456" t="str">
            <v>KA012354</v>
          </cell>
          <cell r="D1456" t="str">
            <v>EDUCACION CHANKA</v>
          </cell>
          <cell r="E1456" t="str">
            <v>UGEL ANDAHUAYLAS</v>
          </cell>
          <cell r="F1456" t="str">
            <v>E.B.R. PRIMARIA</v>
          </cell>
          <cell r="G1456" t="str">
            <v>UGEL-A IEPM 54721 ALTO SANTA ROSA</v>
          </cell>
          <cell r="H1456" t="str">
            <v>826221212613</v>
          </cell>
        </row>
        <row r="1457">
          <cell r="B1457" t="str">
            <v>1176413211A2</v>
          </cell>
          <cell r="C1457" t="str">
            <v>KA012356</v>
          </cell>
          <cell r="D1457" t="str">
            <v>EDUCACION CHANKA</v>
          </cell>
          <cell r="E1457" t="str">
            <v>UGEL ANDAHUAYLAS</v>
          </cell>
          <cell r="F1457" t="str">
            <v>E.B.R. PRIMARIA</v>
          </cell>
          <cell r="G1457" t="str">
            <v>UGEL-A IEPM 54722 ANTAPATA</v>
          </cell>
          <cell r="H1457" t="str">
            <v>827241215610</v>
          </cell>
        </row>
        <row r="1458">
          <cell r="B1458" t="str">
            <v>1196413211A2</v>
          </cell>
          <cell r="C1458" t="str">
            <v>KA012358</v>
          </cell>
          <cell r="D1458" t="str">
            <v>EDUCACION CHANKA</v>
          </cell>
          <cell r="E1458" t="str">
            <v>UGEL ANDAHUAYLAS</v>
          </cell>
          <cell r="F1458" t="str">
            <v>E.B.R. PRIMARIA</v>
          </cell>
          <cell r="G1458" t="str">
            <v>UGEL-A IEPM 54723 VILLA ESPERANZA - COTAHUACHO</v>
          </cell>
          <cell r="H1458" t="str">
            <v>827241218610</v>
          </cell>
        </row>
        <row r="1459">
          <cell r="B1459" t="str">
            <v>1196413211A3</v>
          </cell>
          <cell r="C1459" t="str">
            <v>KA012358</v>
          </cell>
          <cell r="D1459" t="str">
            <v>EDUCACION CHANKA</v>
          </cell>
          <cell r="E1459" t="str">
            <v>UGEL ANDAHUAYLAS</v>
          </cell>
          <cell r="F1459" t="str">
            <v>E.B.R. PRIMARIA</v>
          </cell>
          <cell r="G1459" t="str">
            <v>UGEL-A IEPM 54723 VILLA ESPERANZA - COTAHUACHO</v>
          </cell>
          <cell r="H1459" t="str">
            <v>827241218613</v>
          </cell>
        </row>
        <row r="1460">
          <cell r="B1460" t="str">
            <v>1196413211A4</v>
          </cell>
          <cell r="C1460" t="str">
            <v>KA012358</v>
          </cell>
          <cell r="D1460" t="str">
            <v>EDUCACION CHANKA</v>
          </cell>
          <cell r="E1460" t="str">
            <v>UGEL ANDAHUAYLAS</v>
          </cell>
          <cell r="F1460" t="str">
            <v>E.B.R. PRIMARIA</v>
          </cell>
          <cell r="G1460" t="str">
            <v>UGEL-A IEPM 54723 VILLA ESPERANZA - COTAHUACHO</v>
          </cell>
          <cell r="H1460" t="str">
            <v>827241218616</v>
          </cell>
        </row>
        <row r="1461">
          <cell r="B1461" t="str">
            <v>1196413211A5</v>
          </cell>
          <cell r="C1461" t="str">
            <v>KA012358</v>
          </cell>
          <cell r="D1461" t="str">
            <v>EDUCACION CHANKA</v>
          </cell>
          <cell r="E1461" t="str">
            <v>UGEL ANDAHUAYLAS</v>
          </cell>
          <cell r="F1461" t="str">
            <v>E.B.R. PRIMARIA</v>
          </cell>
          <cell r="G1461" t="str">
            <v>UGEL-A IEPM 54723 VILLA ESPERANZA - COTAHUACHO</v>
          </cell>
          <cell r="H1461" t="str">
            <v>827241218617</v>
          </cell>
        </row>
        <row r="1462">
          <cell r="B1462" t="str">
            <v>1196413211A6</v>
          </cell>
          <cell r="C1462" t="str">
            <v>KA012358</v>
          </cell>
          <cell r="D1462" t="str">
            <v>EDUCACION CHANKA</v>
          </cell>
          <cell r="E1462" t="str">
            <v>UGEL ANDAHUAYLAS</v>
          </cell>
          <cell r="F1462" t="str">
            <v>E.B.R. PRIMARIA</v>
          </cell>
          <cell r="G1462" t="str">
            <v>UGEL-A IEPM 54723 VILLA ESPERANZA - COTAHUACHO</v>
          </cell>
          <cell r="H1462" t="str">
            <v>827281218612</v>
          </cell>
        </row>
        <row r="1463">
          <cell r="B1463" t="str">
            <v>1196413211A7</v>
          </cell>
          <cell r="C1463" t="str">
            <v>KA012358</v>
          </cell>
          <cell r="D1463" t="str">
            <v>EDUCACION CHANKA</v>
          </cell>
          <cell r="E1463" t="str">
            <v>UGEL ANDAHUAYLAS</v>
          </cell>
          <cell r="F1463" t="str">
            <v>E.B.R. PRIMARIA</v>
          </cell>
          <cell r="G1463" t="str">
            <v>UGEL-A IEPM 54723 VILLA ESPERANZA - COTAHUACHO</v>
          </cell>
          <cell r="H1463" t="str">
            <v>827281218618</v>
          </cell>
        </row>
        <row r="1464">
          <cell r="B1464" t="str">
            <v>1117413211A2</v>
          </cell>
          <cell r="C1464" t="str">
            <v>KA012360</v>
          </cell>
          <cell r="D1464" t="str">
            <v>EDUCACION CHANKA</v>
          </cell>
          <cell r="E1464" t="str">
            <v>UGEL ANDAHUAYLAS</v>
          </cell>
          <cell r="F1464" t="str">
            <v>E.B.R. PRIMARIA</v>
          </cell>
          <cell r="G1464" t="str">
            <v>UGEL-A IEPM 54724 SAN ANTONIO DE CHUCO</v>
          </cell>
          <cell r="H1464" t="str">
            <v>826271218618</v>
          </cell>
        </row>
        <row r="1465">
          <cell r="B1465" t="str">
            <v>1137413211A2</v>
          </cell>
          <cell r="C1465" t="str">
            <v>KA012362</v>
          </cell>
          <cell r="D1465" t="str">
            <v>EDUCACION CHANKA</v>
          </cell>
          <cell r="E1465" t="str">
            <v>UGEL ANDAHUAYLAS</v>
          </cell>
          <cell r="F1465" t="str">
            <v>E.B.R. PRIMARIA</v>
          </cell>
          <cell r="G1465" t="str">
            <v>UGEL-A IEPM 54725 SANTIAGO DE YANACCMA</v>
          </cell>
          <cell r="H1465" t="str">
            <v>826281211618</v>
          </cell>
        </row>
        <row r="1466">
          <cell r="B1466" t="str">
            <v>1157413211A2</v>
          </cell>
          <cell r="C1466" t="str">
            <v>KA012364</v>
          </cell>
          <cell r="D1466" t="str">
            <v>EDUCACION CHANKA</v>
          </cell>
          <cell r="E1466" t="str">
            <v>UGEL ANDAHUAYLAS</v>
          </cell>
          <cell r="F1466" t="str">
            <v>E.B.R. PRIMARIA</v>
          </cell>
          <cell r="G1466" t="str">
            <v>UGEL-A IEPM 54726 SANTA CARMEN DE ORCCONMARCA</v>
          </cell>
          <cell r="H1466" t="str">
            <v>826251212610</v>
          </cell>
        </row>
        <row r="1467">
          <cell r="B1467" t="str">
            <v>1177413211A3</v>
          </cell>
          <cell r="C1467" t="str">
            <v>KA012366</v>
          </cell>
          <cell r="D1467" t="str">
            <v>EDUCACION CHANKA</v>
          </cell>
          <cell r="E1467" t="str">
            <v>UGEL ANDAHUAYLAS</v>
          </cell>
          <cell r="F1467" t="str">
            <v>E.B.R. PRIMARIA</v>
          </cell>
          <cell r="G1467" t="str">
            <v>UGEL-A IEPM 55005  DIVINO MAESTRO ANDAHUAYLAS</v>
          </cell>
          <cell r="H1467" t="str">
            <v>827291215618</v>
          </cell>
        </row>
        <row r="1468">
          <cell r="B1468" t="e">
            <v>#N/A</v>
          </cell>
          <cell r="C1468" t="str">
            <v>KA012366</v>
          </cell>
          <cell r="D1468" t="str">
            <v>EDUCACION CHANKA</v>
          </cell>
          <cell r="E1468" t="str">
            <v>UGEL ANDAHUAYLAS</v>
          </cell>
          <cell r="F1468" t="str">
            <v>E.B.R. PRIMARIA</v>
          </cell>
          <cell r="G1468" t="str">
            <v>UGEL-A IEPM 55005  DIVINO MAESTRO ANDAHUAYLAS</v>
          </cell>
          <cell r="H1468" t="str">
            <v>03V0002N0867</v>
          </cell>
        </row>
        <row r="1469">
          <cell r="B1469" t="str">
            <v>1158213211A5</v>
          </cell>
          <cell r="C1469" t="str">
            <v>KA012366</v>
          </cell>
          <cell r="D1469" t="str">
            <v>EDUCACION CHANKA</v>
          </cell>
          <cell r="E1469" t="str">
            <v>UGEL ANDAHUAYLAS</v>
          </cell>
          <cell r="F1469" t="str">
            <v>E.B.R. PRIMARIA</v>
          </cell>
          <cell r="G1469" t="str">
            <v>UGEL-A IEPM 55005  DIVINO MAESTRO ANDAHUAYLAS</v>
          </cell>
          <cell r="H1469" t="str">
            <v>826231212611</v>
          </cell>
        </row>
        <row r="1470">
          <cell r="B1470" t="str">
            <v>1151113211A8</v>
          </cell>
          <cell r="C1470" t="str">
            <v>KA012366</v>
          </cell>
          <cell r="D1470" t="str">
            <v>EDUCACION CHANKA</v>
          </cell>
          <cell r="E1470" t="str">
            <v>UGEL ANDAHUAYLAS</v>
          </cell>
          <cell r="F1470" t="str">
            <v>E.B.R. PRIMARIA</v>
          </cell>
          <cell r="G1470" t="str">
            <v>UGEL-A IEPM 55005  DIVINO MAESTRO ANDAHUAYLAS</v>
          </cell>
          <cell r="H1470" t="str">
            <v>826241214612</v>
          </cell>
        </row>
        <row r="1471">
          <cell r="B1471" t="str">
            <v>1177413231A8</v>
          </cell>
          <cell r="C1471" t="str">
            <v>KA012366</v>
          </cell>
          <cell r="D1471" t="str">
            <v>EDUCACION CHANKA</v>
          </cell>
          <cell r="E1471" t="str">
            <v>UGEL ANDAHUAYLAS</v>
          </cell>
          <cell r="F1471" t="str">
            <v>E.B.R. PRIMARIA</v>
          </cell>
          <cell r="G1471" t="str">
            <v>UGEL-A IEPM 55005  DIVINO MAESTRO ANDAHUAYLAS</v>
          </cell>
          <cell r="H1471" t="str">
            <v>827221215610</v>
          </cell>
        </row>
        <row r="1472">
          <cell r="B1472" t="str">
            <v>1177413231A6</v>
          </cell>
          <cell r="C1472" t="str">
            <v>KA012366</v>
          </cell>
          <cell r="D1472" t="str">
            <v>EDUCACION CHANKA</v>
          </cell>
          <cell r="E1472" t="str">
            <v>UGEL ANDAHUAYLAS</v>
          </cell>
          <cell r="F1472" t="str">
            <v>E.B.R. PRIMARIA</v>
          </cell>
          <cell r="G1472" t="str">
            <v>UGEL-A IEPM 55005  DIVINO MAESTRO ANDAHUAYLAS</v>
          </cell>
          <cell r="H1472" t="str">
            <v>827221215611</v>
          </cell>
        </row>
        <row r="1473">
          <cell r="B1473" t="str">
            <v>1177413231A2</v>
          </cell>
          <cell r="C1473" t="str">
            <v>KA012366</v>
          </cell>
          <cell r="D1473" t="str">
            <v>EDUCACION CHANKA</v>
          </cell>
          <cell r="E1473" t="str">
            <v>UGEL ANDAHUAYLAS</v>
          </cell>
          <cell r="F1473" t="str">
            <v>E.B.R. PRIMARIA</v>
          </cell>
          <cell r="G1473" t="str">
            <v>UGEL-A IEPM 55005  DIVINO MAESTRO ANDAHUAYLAS</v>
          </cell>
          <cell r="H1473" t="str">
            <v>827221215612</v>
          </cell>
        </row>
        <row r="1474">
          <cell r="B1474" t="str">
            <v>1177413231A9</v>
          </cell>
          <cell r="C1474" t="str">
            <v>KA012366</v>
          </cell>
          <cell r="D1474" t="str">
            <v>EDUCACION CHANKA</v>
          </cell>
          <cell r="E1474" t="str">
            <v>UGEL ANDAHUAYLAS</v>
          </cell>
          <cell r="F1474" t="str">
            <v>E.B.R. PRIMARIA</v>
          </cell>
          <cell r="G1474" t="str">
            <v>UGEL-A IEPM 55005  DIVINO MAESTRO ANDAHUAYLAS</v>
          </cell>
          <cell r="H1474" t="str">
            <v>827221215613</v>
          </cell>
        </row>
        <row r="1475">
          <cell r="B1475" t="str">
            <v>1177413231A4</v>
          </cell>
          <cell r="C1475" t="str">
            <v>KA012366</v>
          </cell>
          <cell r="D1475" t="str">
            <v>EDUCACION CHANKA</v>
          </cell>
          <cell r="E1475" t="str">
            <v>UGEL ANDAHUAYLAS</v>
          </cell>
          <cell r="F1475" t="str">
            <v>E.B.R. PRIMARIA</v>
          </cell>
          <cell r="G1475" t="str">
            <v>UGEL-A IEPM 55005  DIVINO MAESTRO ANDAHUAYLAS</v>
          </cell>
          <cell r="H1475" t="str">
            <v>827221215614</v>
          </cell>
        </row>
        <row r="1476">
          <cell r="B1476" t="str">
            <v>1177413231A5</v>
          </cell>
          <cell r="C1476" t="str">
            <v>KA012366</v>
          </cell>
          <cell r="D1476" t="str">
            <v>EDUCACION CHANKA</v>
          </cell>
          <cell r="E1476" t="str">
            <v>UGEL ANDAHUAYLAS</v>
          </cell>
          <cell r="F1476" t="str">
            <v>E.B.R. PRIMARIA</v>
          </cell>
          <cell r="G1476" t="str">
            <v>UGEL-A IEPM 55005  DIVINO MAESTRO ANDAHUAYLAS</v>
          </cell>
          <cell r="H1476" t="str">
            <v>827221215615</v>
          </cell>
        </row>
        <row r="1477">
          <cell r="B1477" t="str">
            <v>1177413241A2</v>
          </cell>
          <cell r="C1477" t="str">
            <v>KA012366</v>
          </cell>
          <cell r="D1477" t="str">
            <v>EDUCACION CHANKA</v>
          </cell>
          <cell r="E1477" t="str">
            <v>UGEL ANDAHUAYLAS</v>
          </cell>
          <cell r="F1477" t="str">
            <v>E.B.R. PRIMARIA</v>
          </cell>
          <cell r="G1477" t="str">
            <v>UGEL-A IEPM 55005  DIVINO MAESTRO ANDAHUAYLAS</v>
          </cell>
          <cell r="H1477" t="str">
            <v>827221215617</v>
          </cell>
        </row>
        <row r="1478">
          <cell r="B1478" t="str">
            <v>1177413231A3</v>
          </cell>
          <cell r="C1478" t="str">
            <v>KA012366</v>
          </cell>
          <cell r="D1478" t="str">
            <v>EDUCACION CHANKA</v>
          </cell>
          <cell r="E1478" t="str">
            <v>UGEL ANDAHUAYLAS</v>
          </cell>
          <cell r="F1478" t="str">
            <v>E.B.R. PRIMARIA</v>
          </cell>
          <cell r="G1478" t="str">
            <v>UGEL-A IEPM 55005  DIVINO MAESTRO ANDAHUAYLAS</v>
          </cell>
          <cell r="H1478" t="str">
            <v>827221215618</v>
          </cell>
        </row>
        <row r="1479">
          <cell r="B1479" t="str">
            <v>1177413231A7</v>
          </cell>
          <cell r="C1479" t="str">
            <v>KA012366</v>
          </cell>
          <cell r="D1479" t="str">
            <v>EDUCACION CHANKA</v>
          </cell>
          <cell r="E1479" t="str">
            <v>UGEL ANDAHUAYLAS</v>
          </cell>
          <cell r="F1479" t="str">
            <v>E.B.R. PRIMARIA</v>
          </cell>
          <cell r="G1479" t="str">
            <v>UGEL-A IEPM 55005  DIVINO MAESTRO ANDAHUAYLAS</v>
          </cell>
          <cell r="H1479" t="str">
            <v>827221215619</v>
          </cell>
        </row>
        <row r="1480">
          <cell r="B1480" t="str">
            <v>1177413211A0</v>
          </cell>
          <cell r="C1480" t="str">
            <v>KA012366</v>
          </cell>
          <cell r="D1480" t="str">
            <v>EDUCACION CHANKA</v>
          </cell>
          <cell r="E1480" t="str">
            <v>UGEL ANDAHUAYLAS</v>
          </cell>
          <cell r="F1480" t="str">
            <v>E.B.R. PRIMARIA</v>
          </cell>
          <cell r="G1480" t="str">
            <v>UGEL-A IEPM 55005  DIVINO MAESTRO ANDAHUAYLAS</v>
          </cell>
          <cell r="H1480" t="str">
            <v>827261215617</v>
          </cell>
        </row>
        <row r="1481">
          <cell r="B1481" t="str">
            <v>1177413221A8</v>
          </cell>
          <cell r="C1481" t="str">
            <v>KA012366</v>
          </cell>
          <cell r="D1481" t="str">
            <v>EDUCACION CHANKA</v>
          </cell>
          <cell r="E1481" t="str">
            <v>UGEL ANDAHUAYLAS</v>
          </cell>
          <cell r="F1481" t="str">
            <v>E.B.R. PRIMARIA</v>
          </cell>
          <cell r="G1481" t="str">
            <v>UGEL-A IEPM 55005  DIVINO MAESTRO ANDAHUAYLAS</v>
          </cell>
          <cell r="H1481" t="str">
            <v>827271215610</v>
          </cell>
        </row>
        <row r="1482">
          <cell r="B1482" t="str">
            <v>1177413221A6</v>
          </cell>
          <cell r="C1482" t="str">
            <v>KA012366</v>
          </cell>
          <cell r="D1482" t="str">
            <v>EDUCACION CHANKA</v>
          </cell>
          <cell r="E1482" t="str">
            <v>UGEL ANDAHUAYLAS</v>
          </cell>
          <cell r="F1482" t="str">
            <v>E.B.R. PRIMARIA</v>
          </cell>
          <cell r="G1482" t="str">
            <v>UGEL-A IEPM 55005  DIVINO MAESTRO ANDAHUAYLAS</v>
          </cell>
          <cell r="H1482" t="str">
            <v>827271215611</v>
          </cell>
        </row>
        <row r="1483">
          <cell r="B1483" t="str">
            <v>1177413221A2</v>
          </cell>
          <cell r="C1483" t="str">
            <v>KA012366</v>
          </cell>
          <cell r="D1483" t="str">
            <v>EDUCACION CHANKA</v>
          </cell>
          <cell r="E1483" t="str">
            <v>UGEL ANDAHUAYLAS</v>
          </cell>
          <cell r="F1483" t="str">
            <v>E.B.R. PRIMARIA</v>
          </cell>
          <cell r="G1483" t="str">
            <v>UGEL-A IEPM 55005  DIVINO MAESTRO ANDAHUAYLAS</v>
          </cell>
          <cell r="H1483" t="str">
            <v>827271215612</v>
          </cell>
        </row>
        <row r="1484">
          <cell r="B1484" t="str">
            <v>1177413221A9</v>
          </cell>
          <cell r="C1484" t="str">
            <v>KA012366</v>
          </cell>
          <cell r="D1484" t="str">
            <v>EDUCACION CHANKA</v>
          </cell>
          <cell r="E1484" t="str">
            <v>UGEL ANDAHUAYLAS</v>
          </cell>
          <cell r="F1484" t="str">
            <v>E.B.R. PRIMARIA</v>
          </cell>
          <cell r="G1484" t="str">
            <v>UGEL-A IEPM 55005  DIVINO MAESTRO ANDAHUAYLAS</v>
          </cell>
          <cell r="H1484" t="str">
            <v>827271215613</v>
          </cell>
        </row>
        <row r="1485">
          <cell r="B1485" t="str">
            <v>1177413221A4</v>
          </cell>
          <cell r="C1485" t="str">
            <v>KA012366</v>
          </cell>
          <cell r="D1485" t="str">
            <v>EDUCACION CHANKA</v>
          </cell>
          <cell r="E1485" t="str">
            <v>UGEL ANDAHUAYLAS</v>
          </cell>
          <cell r="F1485" t="str">
            <v>E.B.R. PRIMARIA</v>
          </cell>
          <cell r="G1485" t="str">
            <v>UGEL-A IEPM 55005  DIVINO MAESTRO ANDAHUAYLAS</v>
          </cell>
          <cell r="H1485" t="str">
            <v>827271215614</v>
          </cell>
        </row>
        <row r="1486">
          <cell r="B1486" t="str">
            <v>1177413231A0</v>
          </cell>
          <cell r="C1486" t="str">
            <v>KA012366</v>
          </cell>
          <cell r="D1486" t="str">
            <v>EDUCACION CHANKA</v>
          </cell>
          <cell r="E1486" t="str">
            <v>UGEL ANDAHUAYLAS</v>
          </cell>
          <cell r="F1486" t="str">
            <v>E.B.R. PRIMARIA</v>
          </cell>
          <cell r="G1486" t="str">
            <v>UGEL-A IEPM 55005  DIVINO MAESTRO ANDAHUAYLAS</v>
          </cell>
          <cell r="H1486" t="str">
            <v>827271215616</v>
          </cell>
        </row>
        <row r="1487">
          <cell r="B1487" t="str">
            <v>1177413231A1</v>
          </cell>
          <cell r="C1487" t="str">
            <v>KA012366</v>
          </cell>
          <cell r="D1487" t="str">
            <v>EDUCACION CHANKA</v>
          </cell>
          <cell r="E1487" t="str">
            <v>UGEL ANDAHUAYLAS</v>
          </cell>
          <cell r="F1487" t="str">
            <v>E.B.R. PRIMARIA</v>
          </cell>
          <cell r="G1487" t="str">
            <v>UGEL-A IEPM 55005  DIVINO MAESTRO ANDAHUAYLAS</v>
          </cell>
          <cell r="H1487" t="str">
            <v>827271215617</v>
          </cell>
        </row>
        <row r="1488">
          <cell r="B1488" t="str">
            <v>1177413221A3</v>
          </cell>
          <cell r="C1488" t="str">
            <v>KA012366</v>
          </cell>
          <cell r="D1488" t="str">
            <v>EDUCACION CHANKA</v>
          </cell>
          <cell r="E1488" t="str">
            <v>UGEL ANDAHUAYLAS</v>
          </cell>
          <cell r="F1488" t="str">
            <v>E.B.R. PRIMARIA</v>
          </cell>
          <cell r="G1488" t="str">
            <v>UGEL-A IEPM 55005  DIVINO MAESTRO ANDAHUAYLAS</v>
          </cell>
          <cell r="H1488" t="str">
            <v>827271215618</v>
          </cell>
        </row>
        <row r="1489">
          <cell r="B1489" t="str">
            <v>1177413221A7</v>
          </cell>
          <cell r="C1489" t="str">
            <v>KA012366</v>
          </cell>
          <cell r="D1489" t="str">
            <v>EDUCACION CHANKA</v>
          </cell>
          <cell r="E1489" t="str">
            <v>UGEL ANDAHUAYLAS</v>
          </cell>
          <cell r="F1489" t="str">
            <v>E.B.R. PRIMARIA</v>
          </cell>
          <cell r="G1489" t="str">
            <v>UGEL-A IEPM 55005  DIVINO MAESTRO ANDAHUAYLAS</v>
          </cell>
          <cell r="H1489" t="str">
            <v>827271215619</v>
          </cell>
        </row>
        <row r="1490">
          <cell r="B1490" t="str">
            <v>1177413211A8</v>
          </cell>
          <cell r="C1490" t="str">
            <v>KA012366</v>
          </cell>
          <cell r="D1490" t="str">
            <v>EDUCACION CHANKA</v>
          </cell>
          <cell r="E1490" t="str">
            <v>UGEL ANDAHUAYLAS</v>
          </cell>
          <cell r="F1490" t="str">
            <v>E.B.R. PRIMARIA</v>
          </cell>
          <cell r="G1490" t="str">
            <v>UGEL-A IEPM 55005  DIVINO MAESTRO ANDAHUAYLAS</v>
          </cell>
          <cell r="H1490" t="str">
            <v>827291215610</v>
          </cell>
        </row>
        <row r="1491">
          <cell r="B1491" t="str">
            <v>1177413211A6</v>
          </cell>
          <cell r="C1491" t="str">
            <v>KA012366</v>
          </cell>
          <cell r="D1491" t="str">
            <v>EDUCACION CHANKA</v>
          </cell>
          <cell r="E1491" t="str">
            <v>UGEL ANDAHUAYLAS</v>
          </cell>
          <cell r="F1491" t="str">
            <v>E.B.R. PRIMARIA</v>
          </cell>
          <cell r="G1491" t="str">
            <v>UGEL-A IEPM 55005  DIVINO MAESTRO ANDAHUAYLAS</v>
          </cell>
          <cell r="H1491" t="str">
            <v>827291215611</v>
          </cell>
        </row>
        <row r="1492">
          <cell r="B1492" t="str">
            <v>1177413211A2</v>
          </cell>
          <cell r="C1492" t="str">
            <v>KA012366</v>
          </cell>
          <cell r="D1492" t="str">
            <v>EDUCACION CHANKA</v>
          </cell>
          <cell r="E1492" t="str">
            <v>UGEL ANDAHUAYLAS</v>
          </cell>
          <cell r="F1492" t="str">
            <v>E.B.R. PRIMARIA</v>
          </cell>
          <cell r="G1492" t="str">
            <v>UGEL-A IEPM 55005  DIVINO MAESTRO ANDAHUAYLAS</v>
          </cell>
          <cell r="H1492" t="str">
            <v>827291215612</v>
          </cell>
        </row>
        <row r="1493">
          <cell r="B1493" t="str">
            <v>1177413211A4</v>
          </cell>
          <cell r="C1493" t="str">
            <v>KA012366</v>
          </cell>
          <cell r="D1493" t="str">
            <v>EDUCACION CHANKA</v>
          </cell>
          <cell r="E1493" t="str">
            <v>UGEL ANDAHUAYLAS</v>
          </cell>
          <cell r="F1493" t="str">
            <v>E.B.R. PRIMARIA</v>
          </cell>
          <cell r="G1493" t="str">
            <v>UGEL-A IEPM 55005  DIVINO MAESTRO ANDAHUAYLAS</v>
          </cell>
          <cell r="H1493" t="str">
            <v>827291215614</v>
          </cell>
        </row>
        <row r="1494">
          <cell r="B1494" t="str">
            <v>1177413221A0</v>
          </cell>
          <cell r="C1494" t="str">
            <v>KA012366</v>
          </cell>
          <cell r="D1494" t="str">
            <v>EDUCACION CHANKA</v>
          </cell>
          <cell r="E1494" t="str">
            <v>UGEL ANDAHUAYLAS</v>
          </cell>
          <cell r="F1494" t="str">
            <v>E.B.R. PRIMARIA</v>
          </cell>
          <cell r="G1494" t="str">
            <v>UGEL-A IEPM 55005  DIVINO MAESTRO ANDAHUAYLAS</v>
          </cell>
          <cell r="H1494" t="str">
            <v>827291215616</v>
          </cell>
        </row>
        <row r="1495">
          <cell r="B1495" t="str">
            <v>1177413221A1</v>
          </cell>
          <cell r="C1495" t="str">
            <v>KA012366</v>
          </cell>
          <cell r="D1495" t="str">
            <v>EDUCACION CHANKA</v>
          </cell>
          <cell r="E1495" t="str">
            <v>UGEL ANDAHUAYLAS</v>
          </cell>
          <cell r="F1495" t="str">
            <v>E.B.R. PRIMARIA</v>
          </cell>
          <cell r="G1495" t="str">
            <v>UGEL-A IEPM 55005  DIVINO MAESTRO ANDAHUAYLAS</v>
          </cell>
          <cell r="H1495" t="str">
            <v>827291215617</v>
          </cell>
        </row>
        <row r="1496">
          <cell r="B1496" t="str">
            <v>1177413211A7</v>
          </cell>
          <cell r="C1496" t="str">
            <v>KA012366</v>
          </cell>
          <cell r="D1496" t="str">
            <v>EDUCACION CHANKA</v>
          </cell>
          <cell r="E1496" t="str">
            <v>UGEL ANDAHUAYLAS</v>
          </cell>
          <cell r="F1496" t="str">
            <v>E.B.R. PRIMARIA</v>
          </cell>
          <cell r="G1496" t="str">
            <v>UGEL-A IEPM 55005  DIVINO MAESTRO ANDAHUAYLAS</v>
          </cell>
          <cell r="H1496" t="str">
            <v>827291215619</v>
          </cell>
        </row>
        <row r="1497">
          <cell r="B1497" t="str">
            <v>1177413241A1</v>
          </cell>
          <cell r="C1497" t="str">
            <v>KA012366</v>
          </cell>
          <cell r="D1497" t="str">
            <v>EDUCACION CHANKA</v>
          </cell>
          <cell r="E1497" t="str">
            <v>UGEL ANDAHUAYLAS</v>
          </cell>
          <cell r="F1497" t="str">
            <v>E.B.R. PRIMARIA</v>
          </cell>
          <cell r="G1497" t="str">
            <v>UGEL-A IEPM 55005  DIVINO MAESTRO ANDAHUAYLAS</v>
          </cell>
          <cell r="H1497" t="str">
            <v>827221215616</v>
          </cell>
        </row>
        <row r="1498">
          <cell r="B1498" t="str">
            <v>1177413221A5</v>
          </cell>
          <cell r="C1498" t="str">
            <v>KA012366</v>
          </cell>
          <cell r="D1498" t="str">
            <v>EDUCACION CHANKA</v>
          </cell>
          <cell r="E1498" t="str">
            <v>UGEL ANDAHUAYLAS</v>
          </cell>
          <cell r="F1498" t="str">
            <v>E.B.R. PRIMARIA</v>
          </cell>
          <cell r="G1498" t="str">
            <v>UGEL-A IEPM 55005  DIVINO MAESTRO ANDAHUAYLAS</v>
          </cell>
          <cell r="H1498" t="str">
            <v>827271215615</v>
          </cell>
        </row>
        <row r="1499">
          <cell r="B1499" t="str">
            <v>1177413211A9</v>
          </cell>
          <cell r="C1499" t="str">
            <v>KA012366</v>
          </cell>
          <cell r="D1499" t="str">
            <v>EDUCACION CHANKA</v>
          </cell>
          <cell r="E1499" t="str">
            <v>UGEL ANDAHUAYLAS</v>
          </cell>
          <cell r="F1499" t="str">
            <v>E.B.R. PRIMARIA</v>
          </cell>
          <cell r="G1499" t="str">
            <v>UGEL-A IEPM 55005  DIVINO MAESTRO ANDAHUAYLAS</v>
          </cell>
          <cell r="H1499" t="str">
            <v>827291215613</v>
          </cell>
        </row>
        <row r="1500">
          <cell r="B1500" t="str">
            <v>1177413211A5</v>
          </cell>
          <cell r="C1500" t="str">
            <v>KA012366</v>
          </cell>
          <cell r="D1500" t="str">
            <v>EDUCACION CHANKA</v>
          </cell>
          <cell r="E1500" t="str">
            <v>UGEL ANDAHUAYLAS</v>
          </cell>
          <cell r="F1500" t="str">
            <v>E.B.R. PRIMARIA</v>
          </cell>
          <cell r="G1500" t="str">
            <v>UGEL-A IEPM 55005  DIVINO MAESTRO ANDAHUAYLAS</v>
          </cell>
          <cell r="H1500" t="str">
            <v>827291215615</v>
          </cell>
        </row>
        <row r="1501">
          <cell r="B1501" t="str">
            <v>1197413211A2</v>
          </cell>
          <cell r="C1501" t="str">
            <v>KA012368</v>
          </cell>
          <cell r="D1501" t="str">
            <v>EDUCACION CHANKA</v>
          </cell>
          <cell r="E1501" t="str">
            <v>UGEL ANDAHUAYLAS</v>
          </cell>
          <cell r="F1501" t="str">
            <v>E.B.R. PRIMARIA</v>
          </cell>
          <cell r="G1501" t="str">
            <v>UGEL-A IEPM 55006 ANDAHUAYLAS</v>
          </cell>
          <cell r="H1501" t="str">
            <v>827261218611</v>
          </cell>
        </row>
        <row r="1502">
          <cell r="B1502" t="str">
            <v>1197413211A5</v>
          </cell>
          <cell r="C1502" t="str">
            <v>KA012368</v>
          </cell>
          <cell r="D1502" t="str">
            <v>EDUCACION CHANKA</v>
          </cell>
          <cell r="E1502" t="str">
            <v>UGEL ANDAHUAYLAS</v>
          </cell>
          <cell r="F1502" t="str">
            <v>E.B.R. PRIMARIA</v>
          </cell>
          <cell r="G1502" t="str">
            <v>UGEL-A IEPM 55006 ANDAHUAYLAS</v>
          </cell>
          <cell r="H1502" t="str">
            <v>827261218613</v>
          </cell>
        </row>
        <row r="1503">
          <cell r="B1503" t="str">
            <v>1158213211A8</v>
          </cell>
          <cell r="C1503" t="str">
            <v>KA012368</v>
          </cell>
          <cell r="D1503" t="str">
            <v>EDUCACION CHANKA</v>
          </cell>
          <cell r="E1503" t="str">
            <v>UGEL ANDAHUAYLAS</v>
          </cell>
          <cell r="F1503" t="str">
            <v>E.B.R. PRIMARIA</v>
          </cell>
          <cell r="G1503" t="str">
            <v>UGEL-A IEPM 55006 ANDAHUAYLAS</v>
          </cell>
          <cell r="H1503" t="str">
            <v>826231212613</v>
          </cell>
        </row>
        <row r="1504">
          <cell r="B1504" t="str">
            <v>1197413241A5</v>
          </cell>
          <cell r="C1504" t="str">
            <v>KA012368</v>
          </cell>
          <cell r="D1504" t="str">
            <v>EDUCACION CHANKA</v>
          </cell>
          <cell r="E1504" t="str">
            <v>UGEL ANDAHUAYLAS</v>
          </cell>
          <cell r="F1504" t="str">
            <v>E.B.R. PRIMARIA</v>
          </cell>
          <cell r="G1504" t="str">
            <v>UGEL-A IEPM 55006 ANDAHUAYLAS</v>
          </cell>
          <cell r="H1504" t="str">
            <v>827221218610</v>
          </cell>
        </row>
        <row r="1505">
          <cell r="B1505" t="str">
            <v>1197413231A8</v>
          </cell>
          <cell r="C1505" t="str">
            <v>KA012368</v>
          </cell>
          <cell r="D1505" t="str">
            <v>EDUCACION CHANKA</v>
          </cell>
          <cell r="E1505" t="str">
            <v>UGEL ANDAHUAYLAS</v>
          </cell>
          <cell r="F1505" t="str">
            <v>E.B.R. PRIMARIA</v>
          </cell>
          <cell r="G1505" t="str">
            <v>UGEL-A IEPM 55006 ANDAHUAYLAS</v>
          </cell>
          <cell r="H1505" t="str">
            <v>827221218612</v>
          </cell>
        </row>
        <row r="1506">
          <cell r="B1506" t="str">
            <v>1197413241A1</v>
          </cell>
          <cell r="C1506" t="str">
            <v>KA012368</v>
          </cell>
          <cell r="D1506" t="str">
            <v>EDUCACION CHANKA</v>
          </cell>
          <cell r="E1506" t="str">
            <v>UGEL ANDAHUAYLAS</v>
          </cell>
          <cell r="F1506" t="str">
            <v>E.B.R. PRIMARIA</v>
          </cell>
          <cell r="G1506" t="str">
            <v>UGEL-A IEPM 55006 ANDAHUAYLAS</v>
          </cell>
          <cell r="H1506" t="str">
            <v>827221218614</v>
          </cell>
        </row>
        <row r="1507">
          <cell r="B1507" t="str">
            <v>1197413241A2</v>
          </cell>
          <cell r="C1507" t="str">
            <v>KA012368</v>
          </cell>
          <cell r="D1507" t="str">
            <v>EDUCACION CHANKA</v>
          </cell>
          <cell r="E1507" t="str">
            <v>UGEL ANDAHUAYLAS</v>
          </cell>
          <cell r="F1507" t="str">
            <v>E.B.R. PRIMARIA</v>
          </cell>
          <cell r="G1507" t="str">
            <v>UGEL-A IEPM 55006 ANDAHUAYLAS</v>
          </cell>
          <cell r="H1507" t="str">
            <v>827221218615</v>
          </cell>
        </row>
        <row r="1508">
          <cell r="B1508" t="str">
            <v>1197413231A9</v>
          </cell>
          <cell r="C1508" t="str">
            <v>KA012368</v>
          </cell>
          <cell r="D1508" t="str">
            <v>EDUCACION CHANKA</v>
          </cell>
          <cell r="E1508" t="str">
            <v>UGEL ANDAHUAYLAS</v>
          </cell>
          <cell r="F1508" t="str">
            <v>E.B.R. PRIMARIA</v>
          </cell>
          <cell r="G1508" t="str">
            <v>UGEL-A IEPM 55006 ANDAHUAYLAS</v>
          </cell>
          <cell r="H1508" t="str">
            <v>827221218618</v>
          </cell>
        </row>
        <row r="1509">
          <cell r="B1509" t="str">
            <v>1197413211A4</v>
          </cell>
          <cell r="C1509" t="str">
            <v>KA012368</v>
          </cell>
          <cell r="D1509" t="str">
            <v>EDUCACION CHANKA</v>
          </cell>
          <cell r="E1509" t="str">
            <v>UGEL ANDAHUAYLAS</v>
          </cell>
          <cell r="F1509" t="str">
            <v>E.B.R. PRIMARIA</v>
          </cell>
          <cell r="G1509" t="str">
            <v>UGEL-A IEPM 55006 ANDAHUAYLAS</v>
          </cell>
          <cell r="H1509" t="str">
            <v>827261218610</v>
          </cell>
        </row>
        <row r="1510">
          <cell r="B1510" t="str">
            <v>1197413211A0</v>
          </cell>
          <cell r="C1510" t="str">
            <v>KA012368</v>
          </cell>
          <cell r="D1510" t="str">
            <v>EDUCACION CHANKA</v>
          </cell>
          <cell r="E1510" t="str">
            <v>UGEL ANDAHUAYLAS</v>
          </cell>
          <cell r="F1510" t="str">
            <v>E.B.R. PRIMARIA</v>
          </cell>
          <cell r="G1510" t="str">
            <v>UGEL-A IEPM 55006 ANDAHUAYLAS</v>
          </cell>
          <cell r="H1510" t="str">
            <v>827261218615</v>
          </cell>
        </row>
        <row r="1511">
          <cell r="B1511" t="str">
            <v>1197413211A6</v>
          </cell>
          <cell r="C1511" t="str">
            <v>KA012368</v>
          </cell>
          <cell r="D1511" t="str">
            <v>EDUCACION CHANKA</v>
          </cell>
          <cell r="E1511" t="str">
            <v>UGEL ANDAHUAYLAS</v>
          </cell>
          <cell r="F1511" t="str">
            <v>E.B.R. PRIMARIA</v>
          </cell>
          <cell r="G1511" t="str">
            <v>UGEL-A IEPM 55006 ANDAHUAYLAS</v>
          </cell>
          <cell r="H1511" t="str">
            <v>827261218616</v>
          </cell>
        </row>
        <row r="1512">
          <cell r="B1512" t="str">
            <v>1197413211A7</v>
          </cell>
          <cell r="C1512" t="str">
            <v>KA012368</v>
          </cell>
          <cell r="D1512" t="str">
            <v>EDUCACION CHANKA</v>
          </cell>
          <cell r="E1512" t="str">
            <v>UGEL ANDAHUAYLAS</v>
          </cell>
          <cell r="F1512" t="str">
            <v>E.B.R. PRIMARIA</v>
          </cell>
          <cell r="G1512" t="str">
            <v>UGEL-A IEPM 55006 ANDAHUAYLAS</v>
          </cell>
          <cell r="H1512" t="str">
            <v>827261218617</v>
          </cell>
        </row>
        <row r="1513">
          <cell r="B1513" t="str">
            <v>1197413211A3</v>
          </cell>
          <cell r="C1513" t="str">
            <v>KA012368</v>
          </cell>
          <cell r="D1513" t="str">
            <v>EDUCACION CHANKA</v>
          </cell>
          <cell r="E1513" t="str">
            <v>UGEL ANDAHUAYLAS</v>
          </cell>
          <cell r="F1513" t="str">
            <v>E.B.R. PRIMARIA</v>
          </cell>
          <cell r="G1513" t="str">
            <v>UGEL-A IEPM 55006 ANDAHUAYLAS</v>
          </cell>
          <cell r="H1513" t="str">
            <v>827261218619</v>
          </cell>
        </row>
        <row r="1514">
          <cell r="B1514" t="str">
            <v>1197413231A4</v>
          </cell>
          <cell r="C1514" t="str">
            <v>KA012368</v>
          </cell>
          <cell r="D1514" t="str">
            <v>EDUCACION CHANKA</v>
          </cell>
          <cell r="E1514" t="str">
            <v>UGEL ANDAHUAYLAS</v>
          </cell>
          <cell r="F1514" t="str">
            <v>E.B.R. PRIMARIA</v>
          </cell>
          <cell r="G1514" t="str">
            <v>UGEL-A IEPM 55006 ANDAHUAYLAS</v>
          </cell>
          <cell r="H1514" t="str">
            <v>827271218610</v>
          </cell>
        </row>
        <row r="1515">
          <cell r="B1515" t="str">
            <v>1197413231A2</v>
          </cell>
          <cell r="C1515" t="str">
            <v>KA012368</v>
          </cell>
          <cell r="D1515" t="str">
            <v>EDUCACION CHANKA</v>
          </cell>
          <cell r="E1515" t="str">
            <v>UGEL ANDAHUAYLAS</v>
          </cell>
          <cell r="F1515" t="str">
            <v>E.B.R. PRIMARIA</v>
          </cell>
          <cell r="G1515" t="str">
            <v>UGEL-A IEPM 55006 ANDAHUAYLAS</v>
          </cell>
          <cell r="H1515" t="str">
            <v>827271218611</v>
          </cell>
        </row>
        <row r="1516">
          <cell r="B1516" t="str">
            <v>1197413231A5</v>
          </cell>
          <cell r="C1516" t="str">
            <v>KA012368</v>
          </cell>
          <cell r="D1516" t="str">
            <v>EDUCACION CHANKA</v>
          </cell>
          <cell r="E1516" t="str">
            <v>UGEL ANDAHUAYLAS</v>
          </cell>
          <cell r="F1516" t="str">
            <v>E.B.R. PRIMARIA</v>
          </cell>
          <cell r="G1516" t="str">
            <v>UGEL-A IEPM 55006 ANDAHUAYLAS</v>
          </cell>
          <cell r="H1516" t="str">
            <v>827271218613</v>
          </cell>
        </row>
        <row r="1517">
          <cell r="B1517" t="str">
            <v>1197413231A0</v>
          </cell>
          <cell r="C1517" t="str">
            <v>KA012368</v>
          </cell>
          <cell r="D1517" t="str">
            <v>EDUCACION CHANKA</v>
          </cell>
          <cell r="E1517" t="str">
            <v>UGEL ANDAHUAYLAS</v>
          </cell>
          <cell r="F1517" t="str">
            <v>E.B.R. PRIMARIA</v>
          </cell>
          <cell r="G1517" t="str">
            <v>UGEL-A IEPM 55006 ANDAHUAYLAS</v>
          </cell>
          <cell r="H1517" t="str">
            <v>827271218614</v>
          </cell>
        </row>
        <row r="1518">
          <cell r="B1518" t="str">
            <v>1197413231A1</v>
          </cell>
          <cell r="C1518" t="str">
            <v>KA012368</v>
          </cell>
          <cell r="D1518" t="str">
            <v>EDUCACION CHANKA</v>
          </cell>
          <cell r="E1518" t="str">
            <v>UGEL ANDAHUAYLAS</v>
          </cell>
          <cell r="F1518" t="str">
            <v>E.B.R. PRIMARIA</v>
          </cell>
          <cell r="G1518" t="str">
            <v>UGEL-A IEPM 55006 ANDAHUAYLAS</v>
          </cell>
          <cell r="H1518" t="str">
            <v>827271218615</v>
          </cell>
        </row>
        <row r="1519">
          <cell r="B1519" t="str">
            <v>1197413231A6</v>
          </cell>
          <cell r="C1519" t="str">
            <v>KA012368</v>
          </cell>
          <cell r="D1519" t="str">
            <v>EDUCACION CHANKA</v>
          </cell>
          <cell r="E1519" t="str">
            <v>UGEL ANDAHUAYLAS</v>
          </cell>
          <cell r="F1519" t="str">
            <v>E.B.R. PRIMARIA</v>
          </cell>
          <cell r="G1519" t="str">
            <v>UGEL-A IEPM 55006 ANDAHUAYLAS</v>
          </cell>
          <cell r="H1519" t="str">
            <v>827271218616</v>
          </cell>
        </row>
        <row r="1520">
          <cell r="B1520" t="str">
            <v>1197413231A7</v>
          </cell>
          <cell r="C1520" t="str">
            <v>KA012368</v>
          </cell>
          <cell r="D1520" t="str">
            <v>EDUCACION CHANKA</v>
          </cell>
          <cell r="E1520" t="str">
            <v>UGEL ANDAHUAYLAS</v>
          </cell>
          <cell r="F1520" t="str">
            <v>E.B.R. PRIMARIA</v>
          </cell>
          <cell r="G1520" t="str">
            <v>UGEL-A IEPM 55006 ANDAHUAYLAS</v>
          </cell>
          <cell r="H1520" t="str">
            <v>827271218617</v>
          </cell>
        </row>
        <row r="1521">
          <cell r="B1521" t="str">
            <v>1197413221A9</v>
          </cell>
          <cell r="C1521" t="str">
            <v>KA012368</v>
          </cell>
          <cell r="D1521" t="str">
            <v>EDUCACION CHANKA</v>
          </cell>
          <cell r="E1521" t="str">
            <v>UGEL ANDAHUAYLAS</v>
          </cell>
          <cell r="F1521" t="str">
            <v>E.B.R. PRIMARIA</v>
          </cell>
          <cell r="G1521" t="str">
            <v>UGEL-A IEPM 55006 ANDAHUAYLAS</v>
          </cell>
          <cell r="H1521" t="str">
            <v>827271218618</v>
          </cell>
        </row>
        <row r="1522">
          <cell r="B1522" t="str">
            <v>1197413231A3</v>
          </cell>
          <cell r="C1522" t="str">
            <v>KA012368</v>
          </cell>
          <cell r="D1522" t="str">
            <v>EDUCACION CHANKA</v>
          </cell>
          <cell r="E1522" t="str">
            <v>UGEL ANDAHUAYLAS</v>
          </cell>
          <cell r="F1522" t="str">
            <v>E.B.R. PRIMARIA</v>
          </cell>
          <cell r="G1522" t="str">
            <v>UGEL-A IEPM 55006 ANDAHUAYLAS</v>
          </cell>
          <cell r="H1522" t="str">
            <v>827271218619</v>
          </cell>
        </row>
        <row r="1523">
          <cell r="B1523" t="str">
            <v>1197413221A4</v>
          </cell>
          <cell r="C1523" t="str">
            <v>KA012368</v>
          </cell>
          <cell r="D1523" t="str">
            <v>EDUCACION CHANKA</v>
          </cell>
          <cell r="E1523" t="str">
            <v>UGEL ANDAHUAYLAS</v>
          </cell>
          <cell r="F1523" t="str">
            <v>E.B.R. PRIMARIA</v>
          </cell>
          <cell r="G1523" t="str">
            <v>UGEL-A IEPM 55006 ANDAHUAYLAS</v>
          </cell>
          <cell r="H1523" t="str">
            <v>827291218610</v>
          </cell>
        </row>
        <row r="1524">
          <cell r="B1524" t="str">
            <v>1197413221A2</v>
          </cell>
          <cell r="C1524" t="str">
            <v>KA012368</v>
          </cell>
          <cell r="D1524" t="str">
            <v>EDUCACION CHANKA</v>
          </cell>
          <cell r="E1524" t="str">
            <v>UGEL ANDAHUAYLAS</v>
          </cell>
          <cell r="F1524" t="str">
            <v>E.B.R. PRIMARIA</v>
          </cell>
          <cell r="G1524" t="str">
            <v>UGEL-A IEPM 55006 ANDAHUAYLAS</v>
          </cell>
          <cell r="H1524" t="str">
            <v>827291218611</v>
          </cell>
        </row>
        <row r="1525">
          <cell r="B1525" t="str">
            <v>1197413211A8</v>
          </cell>
          <cell r="C1525" t="str">
            <v>KA012368</v>
          </cell>
          <cell r="D1525" t="str">
            <v>EDUCACION CHANKA</v>
          </cell>
          <cell r="E1525" t="str">
            <v>UGEL ANDAHUAYLAS</v>
          </cell>
          <cell r="F1525" t="str">
            <v>E.B.R. PRIMARIA</v>
          </cell>
          <cell r="G1525" t="str">
            <v>UGEL-A IEPM 55006 ANDAHUAYLAS</v>
          </cell>
          <cell r="H1525" t="str">
            <v>827291218612</v>
          </cell>
        </row>
        <row r="1526">
          <cell r="B1526" t="str">
            <v>1197413221A5</v>
          </cell>
          <cell r="C1526" t="str">
            <v>KA012368</v>
          </cell>
          <cell r="D1526" t="str">
            <v>EDUCACION CHANKA</v>
          </cell>
          <cell r="E1526" t="str">
            <v>UGEL ANDAHUAYLAS</v>
          </cell>
          <cell r="F1526" t="str">
            <v>E.B.R. PRIMARIA</v>
          </cell>
          <cell r="G1526" t="str">
            <v>UGEL-A IEPM 55006 ANDAHUAYLAS</v>
          </cell>
          <cell r="H1526" t="str">
            <v>827291218613</v>
          </cell>
        </row>
        <row r="1527">
          <cell r="B1527" t="str">
            <v>1197413221A0</v>
          </cell>
          <cell r="C1527" t="str">
            <v>KA012368</v>
          </cell>
          <cell r="D1527" t="str">
            <v>EDUCACION CHANKA</v>
          </cell>
          <cell r="E1527" t="str">
            <v>UGEL ANDAHUAYLAS</v>
          </cell>
          <cell r="F1527" t="str">
            <v>E.B.R. PRIMARIA</v>
          </cell>
          <cell r="G1527" t="str">
            <v>UGEL-A IEPM 55006 ANDAHUAYLAS</v>
          </cell>
          <cell r="H1527" t="str">
            <v>827291218614</v>
          </cell>
        </row>
        <row r="1528">
          <cell r="B1528" t="str">
            <v>1197413221A1</v>
          </cell>
          <cell r="C1528" t="str">
            <v>KA012368</v>
          </cell>
          <cell r="D1528" t="str">
            <v>EDUCACION CHANKA</v>
          </cell>
          <cell r="E1528" t="str">
            <v>UGEL ANDAHUAYLAS</v>
          </cell>
          <cell r="F1528" t="str">
            <v>E.B.R. PRIMARIA</v>
          </cell>
          <cell r="G1528" t="str">
            <v>UGEL-A IEPM 55006 ANDAHUAYLAS</v>
          </cell>
          <cell r="H1528" t="str">
            <v>827291218615</v>
          </cell>
        </row>
        <row r="1529">
          <cell r="B1529" t="str">
            <v>1197413221A6</v>
          </cell>
          <cell r="C1529" t="str">
            <v>KA012368</v>
          </cell>
          <cell r="D1529" t="str">
            <v>EDUCACION CHANKA</v>
          </cell>
          <cell r="E1529" t="str">
            <v>UGEL ANDAHUAYLAS</v>
          </cell>
          <cell r="F1529" t="str">
            <v>E.B.R. PRIMARIA</v>
          </cell>
          <cell r="G1529" t="str">
            <v>UGEL-A IEPM 55006 ANDAHUAYLAS</v>
          </cell>
          <cell r="H1529" t="str">
            <v>827291218616</v>
          </cell>
        </row>
        <row r="1530">
          <cell r="B1530" t="str">
            <v>1197413221A7</v>
          </cell>
          <cell r="C1530" t="str">
            <v>KA012368</v>
          </cell>
          <cell r="D1530" t="str">
            <v>EDUCACION CHANKA</v>
          </cell>
          <cell r="E1530" t="str">
            <v>UGEL ANDAHUAYLAS</v>
          </cell>
          <cell r="F1530" t="str">
            <v>E.B.R. PRIMARIA</v>
          </cell>
          <cell r="G1530" t="str">
            <v>UGEL-A IEPM 55006 ANDAHUAYLAS</v>
          </cell>
          <cell r="H1530" t="str">
            <v>827291218617</v>
          </cell>
        </row>
        <row r="1531">
          <cell r="B1531" t="str">
            <v>1197413211A9</v>
          </cell>
          <cell r="C1531" t="str">
            <v>KA012368</v>
          </cell>
          <cell r="D1531" t="str">
            <v>EDUCACION CHANKA</v>
          </cell>
          <cell r="E1531" t="str">
            <v>UGEL ANDAHUAYLAS</v>
          </cell>
          <cell r="F1531" t="str">
            <v>E.B.R. PRIMARIA</v>
          </cell>
          <cell r="G1531" t="str">
            <v>UGEL-A IEPM 55006 ANDAHUAYLAS</v>
          </cell>
          <cell r="H1531" t="str">
            <v>827291218618</v>
          </cell>
        </row>
        <row r="1532">
          <cell r="B1532" t="str">
            <v>1197413221A3</v>
          </cell>
          <cell r="C1532" t="str">
            <v>KA012368</v>
          </cell>
          <cell r="D1532" t="str">
            <v>EDUCACION CHANKA</v>
          </cell>
          <cell r="E1532" t="str">
            <v>UGEL ANDAHUAYLAS</v>
          </cell>
          <cell r="F1532" t="str">
            <v>E.B.R. PRIMARIA</v>
          </cell>
          <cell r="G1532" t="str">
            <v>UGEL-A IEPM 55006 ANDAHUAYLAS</v>
          </cell>
          <cell r="H1532" t="str">
            <v>827291218619</v>
          </cell>
        </row>
        <row r="1533">
          <cell r="B1533" t="e">
            <v>#N/A</v>
          </cell>
          <cell r="C1533" t="str">
            <v>KA012368</v>
          </cell>
          <cell r="D1533" t="str">
            <v>EDUCACION CHANKA</v>
          </cell>
          <cell r="E1533" t="str">
            <v>UGEL ANDAHUAYLAS</v>
          </cell>
          <cell r="F1533" t="str">
            <v>E.B.R. PRIMARIA</v>
          </cell>
          <cell r="G1533" t="str">
            <v>UGEL-A IEPM 55006 ANDAHUAYLAS</v>
          </cell>
          <cell r="H1533" t="str">
            <v>03V0002N0971</v>
          </cell>
        </row>
        <row r="1534">
          <cell r="B1534" t="e">
            <v>#N/A</v>
          </cell>
          <cell r="C1534" t="str">
            <v>KA012368</v>
          </cell>
          <cell r="D1534" t="str">
            <v>EDUCACION CHANKA</v>
          </cell>
          <cell r="E1534" t="str">
            <v>UGEL ANDAHUAYLAS</v>
          </cell>
          <cell r="F1534" t="str">
            <v>E.B.R. PRIMARIA</v>
          </cell>
          <cell r="G1534" t="str">
            <v>UGEL-A IEPM 55006 ANDAHUAYLAS</v>
          </cell>
          <cell r="H1534" t="str">
            <v>03V0002N0994</v>
          </cell>
        </row>
        <row r="1535">
          <cell r="B1535" t="str">
            <v>1197413241A3</v>
          </cell>
          <cell r="C1535" t="str">
            <v>KA012368</v>
          </cell>
          <cell r="D1535" t="str">
            <v>EDUCACION CHANKA</v>
          </cell>
          <cell r="E1535" t="str">
            <v>UGEL ANDAHUAYLAS</v>
          </cell>
          <cell r="F1535" t="str">
            <v>E.B.R. PRIMARIA</v>
          </cell>
          <cell r="G1535" t="str">
            <v>UGEL-A IEPM 55006 ANDAHUAYLAS</v>
          </cell>
          <cell r="H1535" t="str">
            <v>827221218611</v>
          </cell>
        </row>
        <row r="1536">
          <cell r="B1536" t="str">
            <v>1197413241A4</v>
          </cell>
          <cell r="C1536" t="str">
            <v>KA012368</v>
          </cell>
          <cell r="D1536" t="str">
            <v>EDUCACION CHANKA</v>
          </cell>
          <cell r="E1536" t="str">
            <v>UGEL ANDAHUAYLAS</v>
          </cell>
          <cell r="F1536" t="str">
            <v>E.B.R. PRIMARIA</v>
          </cell>
          <cell r="G1536" t="str">
            <v>UGEL-A IEPM 55006 ANDAHUAYLAS</v>
          </cell>
          <cell r="H1536" t="str">
            <v>827221218619</v>
          </cell>
        </row>
        <row r="1537">
          <cell r="B1537" t="str">
            <v>1197413221A8</v>
          </cell>
          <cell r="C1537" t="str">
            <v>KA012368</v>
          </cell>
          <cell r="D1537" t="str">
            <v>EDUCACION CHANKA</v>
          </cell>
          <cell r="E1537" t="str">
            <v>UGEL ANDAHUAYLAS</v>
          </cell>
          <cell r="F1537" t="str">
            <v>E.B.R. PRIMARIA</v>
          </cell>
          <cell r="G1537" t="str">
            <v>UGEL-A IEPM 55006 ANDAHUAYLAS</v>
          </cell>
          <cell r="H1537" t="str">
            <v>827271218612</v>
          </cell>
        </row>
        <row r="1538">
          <cell r="B1538" t="str">
            <v>1118413211A7</v>
          </cell>
          <cell r="C1538" t="str">
            <v>KA012370</v>
          </cell>
          <cell r="D1538" t="str">
            <v>EDUCACION CHANKA</v>
          </cell>
          <cell r="E1538" t="str">
            <v>UGEL ANDAHUAYLAS</v>
          </cell>
          <cell r="F1538" t="str">
            <v>E.B.R. PRIMARIA</v>
          </cell>
          <cell r="G1538" t="str">
            <v>UGEL-A IEPM 55006-1 BOP ANDAHUAYLAS</v>
          </cell>
          <cell r="H1538" t="str">
            <v>826241210619</v>
          </cell>
        </row>
        <row r="1539">
          <cell r="B1539" t="str">
            <v>1118413211A0</v>
          </cell>
          <cell r="C1539" t="str">
            <v>KA012370</v>
          </cell>
          <cell r="D1539" t="str">
            <v>EDUCACION CHANKA</v>
          </cell>
          <cell r="E1539" t="str">
            <v>UGEL ANDAHUAYLAS</v>
          </cell>
          <cell r="F1539" t="str">
            <v>E.B.R. PRIMARIA</v>
          </cell>
          <cell r="G1539" t="str">
            <v>UGEL-A IEPM 55006-1 BOP ANDAHUAYLAS</v>
          </cell>
          <cell r="H1539" t="str">
            <v>826211210617</v>
          </cell>
        </row>
        <row r="1540">
          <cell r="B1540" t="str">
            <v>1118413211A8</v>
          </cell>
          <cell r="C1540" t="str">
            <v>KA012370</v>
          </cell>
          <cell r="D1540" t="str">
            <v>EDUCACION CHANKA</v>
          </cell>
          <cell r="E1540" t="str">
            <v>UGEL ANDAHUAYLAS</v>
          </cell>
          <cell r="F1540" t="str">
            <v>E.B.R. PRIMARIA</v>
          </cell>
          <cell r="G1540" t="str">
            <v>UGEL-A IEPM 55006-1 BOP ANDAHUAYLAS</v>
          </cell>
          <cell r="H1540" t="str">
            <v>826241210610</v>
          </cell>
        </row>
        <row r="1541">
          <cell r="B1541" t="str">
            <v>1118413211A6</v>
          </cell>
          <cell r="C1541" t="str">
            <v>KA012370</v>
          </cell>
          <cell r="D1541" t="str">
            <v>EDUCACION CHANKA</v>
          </cell>
          <cell r="E1541" t="str">
            <v>UGEL ANDAHUAYLAS</v>
          </cell>
          <cell r="F1541" t="str">
            <v>E.B.R. PRIMARIA</v>
          </cell>
          <cell r="G1541" t="str">
            <v>UGEL-A IEPM 55006-1 BOP ANDAHUAYLAS</v>
          </cell>
          <cell r="H1541" t="str">
            <v>826241210611</v>
          </cell>
        </row>
        <row r="1542">
          <cell r="B1542" t="str">
            <v>1118413211A2</v>
          </cell>
          <cell r="C1542" t="str">
            <v>KA012370</v>
          </cell>
          <cell r="D1542" t="str">
            <v>EDUCACION CHANKA</v>
          </cell>
          <cell r="E1542" t="str">
            <v>UGEL ANDAHUAYLAS</v>
          </cell>
          <cell r="F1542" t="str">
            <v>E.B.R. PRIMARIA</v>
          </cell>
          <cell r="G1542" t="str">
            <v>UGEL-A IEPM 55006-1 BOP ANDAHUAYLAS</v>
          </cell>
          <cell r="H1542" t="str">
            <v>826241210612</v>
          </cell>
        </row>
        <row r="1543">
          <cell r="B1543" t="str">
            <v>1118413211A9</v>
          </cell>
          <cell r="C1543" t="str">
            <v>KA012370</v>
          </cell>
          <cell r="D1543" t="str">
            <v>EDUCACION CHANKA</v>
          </cell>
          <cell r="E1543" t="str">
            <v>UGEL ANDAHUAYLAS</v>
          </cell>
          <cell r="F1543" t="str">
            <v>E.B.R. PRIMARIA</v>
          </cell>
          <cell r="G1543" t="str">
            <v>UGEL-A IEPM 55006-1 BOP ANDAHUAYLAS</v>
          </cell>
          <cell r="H1543" t="str">
            <v>826241210613</v>
          </cell>
        </row>
        <row r="1544">
          <cell r="B1544" t="str">
            <v>1118413211A4</v>
          </cell>
          <cell r="C1544" t="str">
            <v>KA012370</v>
          </cell>
          <cell r="D1544" t="str">
            <v>EDUCACION CHANKA</v>
          </cell>
          <cell r="E1544" t="str">
            <v>UGEL ANDAHUAYLAS</v>
          </cell>
          <cell r="F1544" t="str">
            <v>E.B.R. PRIMARIA</v>
          </cell>
          <cell r="G1544" t="str">
            <v>UGEL-A IEPM 55006-1 BOP ANDAHUAYLAS</v>
          </cell>
          <cell r="H1544" t="str">
            <v>826241210614</v>
          </cell>
        </row>
        <row r="1545">
          <cell r="B1545" t="str">
            <v>1118413211A5</v>
          </cell>
          <cell r="C1545" t="str">
            <v>KA012370</v>
          </cell>
          <cell r="D1545" t="str">
            <v>EDUCACION CHANKA</v>
          </cell>
          <cell r="E1545" t="str">
            <v>UGEL ANDAHUAYLAS</v>
          </cell>
          <cell r="F1545" t="str">
            <v>E.B.R. PRIMARIA</v>
          </cell>
          <cell r="G1545" t="str">
            <v>UGEL-A IEPM 55006-1 BOP ANDAHUAYLAS</v>
          </cell>
          <cell r="H1545" t="str">
            <v>826241210615</v>
          </cell>
        </row>
        <row r="1546">
          <cell r="B1546" t="str">
            <v>1118413221A1</v>
          </cell>
          <cell r="C1546" t="str">
            <v>KA012370</v>
          </cell>
          <cell r="D1546" t="str">
            <v>EDUCACION CHANKA</v>
          </cell>
          <cell r="E1546" t="str">
            <v>UGEL ANDAHUAYLAS</v>
          </cell>
          <cell r="F1546" t="str">
            <v>E.B.R. PRIMARIA</v>
          </cell>
          <cell r="G1546" t="str">
            <v>UGEL-A IEPM 55006-1 BOP ANDAHUAYLAS</v>
          </cell>
          <cell r="H1546" t="str">
            <v>826241210616</v>
          </cell>
        </row>
        <row r="1547">
          <cell r="B1547" t="str">
            <v>1118413221A2</v>
          </cell>
          <cell r="C1547" t="str">
            <v>KA012370</v>
          </cell>
          <cell r="D1547" t="str">
            <v>EDUCACION CHANKA</v>
          </cell>
          <cell r="E1547" t="str">
            <v>UGEL ANDAHUAYLAS</v>
          </cell>
          <cell r="F1547" t="str">
            <v>E.B.R. PRIMARIA</v>
          </cell>
          <cell r="G1547" t="str">
            <v>UGEL-A IEPM 55006-1 BOP ANDAHUAYLAS</v>
          </cell>
          <cell r="H1547" t="str">
            <v>826241210617</v>
          </cell>
        </row>
        <row r="1548">
          <cell r="B1548" t="str">
            <v>1118413211A3</v>
          </cell>
          <cell r="C1548" t="str">
            <v>KA012370</v>
          </cell>
          <cell r="D1548" t="str">
            <v>EDUCACION CHANKA</v>
          </cell>
          <cell r="E1548" t="str">
            <v>UGEL ANDAHUAYLAS</v>
          </cell>
          <cell r="F1548" t="str">
            <v>E.B.R. PRIMARIA</v>
          </cell>
          <cell r="G1548" t="str">
            <v>UGEL-A IEPM 55006-1 BOP ANDAHUAYLAS</v>
          </cell>
          <cell r="H1548" t="str">
            <v>826241210618</v>
          </cell>
        </row>
        <row r="1549">
          <cell r="B1549" t="str">
            <v>1118413221A7</v>
          </cell>
          <cell r="C1549" t="str">
            <v>KA012370</v>
          </cell>
          <cell r="D1549" t="str">
            <v>EDUCACION CHANKA</v>
          </cell>
          <cell r="E1549" t="str">
            <v>UGEL ANDAHUAYLAS</v>
          </cell>
          <cell r="F1549" t="str">
            <v>E.B.R. PRIMARIA</v>
          </cell>
          <cell r="G1549" t="str">
            <v>UGEL-A IEPM 55006-1 BOP ANDAHUAYLAS</v>
          </cell>
          <cell r="H1549" t="str">
            <v>826281210611</v>
          </cell>
        </row>
        <row r="1550">
          <cell r="B1550" t="str">
            <v>1118413221A3</v>
          </cell>
          <cell r="C1550" t="str">
            <v>KA012370</v>
          </cell>
          <cell r="D1550" t="str">
            <v>EDUCACION CHANKA</v>
          </cell>
          <cell r="E1550" t="str">
            <v>UGEL ANDAHUAYLAS</v>
          </cell>
          <cell r="F1550" t="str">
            <v>E.B.R. PRIMARIA</v>
          </cell>
          <cell r="G1550" t="str">
            <v>UGEL-A IEPM 55006-1 BOP ANDAHUAYLAS</v>
          </cell>
          <cell r="H1550" t="str">
            <v>826281210612</v>
          </cell>
        </row>
        <row r="1551">
          <cell r="B1551" t="str">
            <v>1118413221A6</v>
          </cell>
          <cell r="C1551" t="str">
            <v>KA012370</v>
          </cell>
          <cell r="D1551" t="str">
            <v>EDUCACION CHANKA</v>
          </cell>
          <cell r="E1551" t="str">
            <v>UGEL ANDAHUAYLAS</v>
          </cell>
          <cell r="F1551" t="str">
            <v>E.B.R. PRIMARIA</v>
          </cell>
          <cell r="G1551" t="str">
            <v>UGEL-A IEPM 55006-1 BOP ANDAHUAYLAS</v>
          </cell>
          <cell r="H1551" t="str">
            <v>826281210615</v>
          </cell>
        </row>
        <row r="1552">
          <cell r="B1552" t="str">
            <v>1118413221A4</v>
          </cell>
          <cell r="C1552" t="str">
            <v>KA012370</v>
          </cell>
          <cell r="D1552" t="str">
            <v>EDUCACION CHANKA</v>
          </cell>
          <cell r="E1552" t="str">
            <v>UGEL ANDAHUAYLAS</v>
          </cell>
          <cell r="F1552" t="str">
            <v>E.B.R. PRIMARIA</v>
          </cell>
          <cell r="G1552" t="str">
            <v>UGEL-A IEPM 55006-1 BOP ANDAHUAYLAS</v>
          </cell>
          <cell r="H1552" t="str">
            <v>826281210618</v>
          </cell>
        </row>
        <row r="1553">
          <cell r="B1553" t="e">
            <v>#N/A</v>
          </cell>
          <cell r="C1553" t="str">
            <v>KA012370</v>
          </cell>
          <cell r="D1553" t="str">
            <v>EDUCACION CHANKA</v>
          </cell>
          <cell r="E1553" t="str">
            <v>UGEL ANDAHUAYLAS</v>
          </cell>
          <cell r="F1553" t="str">
            <v>E.B.R. PRIMARIA</v>
          </cell>
          <cell r="G1553" t="str">
            <v>UGEL-A IEPM 55006-1 BOP ANDAHUAYLAS</v>
          </cell>
          <cell r="H1553" t="str">
            <v>03V0002N0972</v>
          </cell>
        </row>
        <row r="1554">
          <cell r="B1554" t="e">
            <v>#N/A</v>
          </cell>
          <cell r="C1554" t="str">
            <v>KA012370</v>
          </cell>
          <cell r="D1554" t="str">
            <v>EDUCACION CHANKA</v>
          </cell>
          <cell r="E1554" t="str">
            <v>UGEL ANDAHUAYLAS</v>
          </cell>
          <cell r="F1554" t="str">
            <v>E.B.R. PRIMARIA</v>
          </cell>
          <cell r="G1554" t="str">
            <v>UGEL-A IEPM 55006-1 BOP ANDAHUAYLAS</v>
          </cell>
          <cell r="H1554" t="str">
            <v>03V0002N1002</v>
          </cell>
        </row>
        <row r="1555">
          <cell r="B1555" t="str">
            <v>1118413221A5</v>
          </cell>
          <cell r="C1555" t="str">
            <v>KA012370</v>
          </cell>
          <cell r="D1555" t="str">
            <v>EDUCACION CHANKA</v>
          </cell>
          <cell r="E1555" t="str">
            <v>UGEL ANDAHUAYLAS</v>
          </cell>
          <cell r="F1555" t="str">
            <v>E.B.R. PRIMARIA</v>
          </cell>
          <cell r="G1555" t="str">
            <v>UGEL-A IEPM 55006-1 BOP ANDAHUAYLAS</v>
          </cell>
          <cell r="H1555" t="str">
            <v>826281210614</v>
          </cell>
        </row>
        <row r="1556">
          <cell r="B1556" t="str">
            <v>1138413211A5</v>
          </cell>
          <cell r="C1556" t="str">
            <v>KA012372</v>
          </cell>
          <cell r="D1556" t="str">
            <v>EDUCACION CHANKA</v>
          </cell>
          <cell r="E1556" t="str">
            <v>UGEL ANDAHUAYLAS</v>
          </cell>
          <cell r="F1556" t="str">
            <v>E.B.R. PRIMARIA</v>
          </cell>
          <cell r="G1556" t="str">
            <v>UGEL-A IEPM 55006-2 SAN JOSE DE CLUNI</v>
          </cell>
          <cell r="H1556" t="str">
            <v>826271211610</v>
          </cell>
        </row>
        <row r="1557">
          <cell r="B1557" t="str">
            <v>1138413211A3</v>
          </cell>
          <cell r="C1557" t="str">
            <v>KA012372</v>
          </cell>
          <cell r="D1557" t="str">
            <v>EDUCACION CHANKA</v>
          </cell>
          <cell r="E1557" t="str">
            <v>UGEL ANDAHUAYLAS</v>
          </cell>
          <cell r="F1557" t="str">
            <v>E.B.R. PRIMARIA</v>
          </cell>
          <cell r="G1557" t="str">
            <v>UGEL-A IEPM 55006-2 SAN JOSE DE CLUNI</v>
          </cell>
          <cell r="H1557" t="str">
            <v>826271211611</v>
          </cell>
        </row>
        <row r="1558">
          <cell r="B1558" t="str">
            <v>1138413211A6</v>
          </cell>
          <cell r="C1558" t="str">
            <v>KA012372</v>
          </cell>
          <cell r="D1558" t="str">
            <v>EDUCACION CHANKA</v>
          </cell>
          <cell r="E1558" t="str">
            <v>UGEL ANDAHUAYLAS</v>
          </cell>
          <cell r="F1558" t="str">
            <v>E.B.R. PRIMARIA</v>
          </cell>
          <cell r="G1558" t="str">
            <v>UGEL-A IEPM 55006-2 SAN JOSE DE CLUNI</v>
          </cell>
          <cell r="H1558" t="str">
            <v>826271211613</v>
          </cell>
        </row>
        <row r="1559">
          <cell r="B1559" t="str">
            <v>1138413211A2</v>
          </cell>
          <cell r="C1559" t="str">
            <v>KA012372</v>
          </cell>
          <cell r="D1559" t="str">
            <v>EDUCACION CHANKA</v>
          </cell>
          <cell r="E1559" t="str">
            <v>UGEL ANDAHUAYLAS</v>
          </cell>
          <cell r="F1559" t="str">
            <v>E.B.R. PRIMARIA</v>
          </cell>
          <cell r="G1559" t="str">
            <v>UGEL-A IEPM 55006-2 SAN JOSE DE CLUNI</v>
          </cell>
          <cell r="H1559" t="str">
            <v>826271211615</v>
          </cell>
        </row>
        <row r="1560">
          <cell r="B1560" t="str">
            <v>1138413211A7</v>
          </cell>
          <cell r="C1560" t="str">
            <v>KA012372</v>
          </cell>
          <cell r="D1560" t="str">
            <v>EDUCACION CHANKA</v>
          </cell>
          <cell r="E1560" t="str">
            <v>UGEL ANDAHUAYLAS</v>
          </cell>
          <cell r="F1560" t="str">
            <v>E.B.R. PRIMARIA</v>
          </cell>
          <cell r="G1560" t="str">
            <v>UGEL-A IEPM 55006-2 SAN JOSE DE CLUNI</v>
          </cell>
          <cell r="H1560" t="str">
            <v>826271211616</v>
          </cell>
        </row>
        <row r="1561">
          <cell r="B1561" t="str">
            <v>1138413211A4</v>
          </cell>
          <cell r="C1561" t="str">
            <v>KA012372</v>
          </cell>
          <cell r="D1561" t="str">
            <v>EDUCACION CHANKA</v>
          </cell>
          <cell r="E1561" t="str">
            <v>UGEL ANDAHUAYLAS</v>
          </cell>
          <cell r="F1561" t="str">
            <v>E.B.R. PRIMARIA</v>
          </cell>
          <cell r="G1561" t="str">
            <v>UGEL-A IEPM 55006-2 SAN JOSE DE CLUNI</v>
          </cell>
          <cell r="H1561" t="str">
            <v>826271211619</v>
          </cell>
        </row>
        <row r="1562">
          <cell r="B1562" t="str">
            <v>1138413211A8</v>
          </cell>
          <cell r="C1562" t="str">
            <v>KA012372</v>
          </cell>
          <cell r="D1562" t="str">
            <v>EDUCACION CHANKA</v>
          </cell>
          <cell r="E1562" t="str">
            <v>UGEL ANDAHUAYLAS</v>
          </cell>
          <cell r="F1562" t="str">
            <v>E.B.R. PRIMARIA</v>
          </cell>
          <cell r="G1562" t="str">
            <v>UGEL-A IEPM 55006-2 SAN JOSE DE CLUNI</v>
          </cell>
          <cell r="H1562" t="str">
            <v>826271211617</v>
          </cell>
        </row>
        <row r="1563">
          <cell r="B1563" t="str">
            <v>1158413221A8</v>
          </cell>
          <cell r="C1563" t="str">
            <v>KA012374</v>
          </cell>
          <cell r="D1563" t="str">
            <v>EDUCACION CHANKA</v>
          </cell>
          <cell r="E1563" t="str">
            <v>UGEL ANDAHUAYLAS</v>
          </cell>
          <cell r="F1563" t="str">
            <v>E.B.R. PRIMARIA</v>
          </cell>
          <cell r="G1563" t="str">
            <v>UGEL-A IEPM 55006-3 GREMAR</v>
          </cell>
          <cell r="H1563" t="str">
            <v>829281215615</v>
          </cell>
        </row>
        <row r="1564">
          <cell r="B1564" t="str">
            <v>1158413211A0</v>
          </cell>
          <cell r="C1564" t="str">
            <v>KA012374</v>
          </cell>
          <cell r="D1564" t="str">
            <v>EDUCACION CHANKA</v>
          </cell>
          <cell r="E1564" t="str">
            <v>UGEL ANDAHUAYLAS</v>
          </cell>
          <cell r="F1564" t="str">
            <v>E.B.R. PRIMARIA</v>
          </cell>
          <cell r="G1564" t="str">
            <v>UGEL-A IEPM 55006-3 GREMAR</v>
          </cell>
          <cell r="H1564" t="str">
            <v>829211215610</v>
          </cell>
        </row>
        <row r="1565">
          <cell r="B1565" t="str">
            <v>1158413211A2</v>
          </cell>
          <cell r="C1565" t="str">
            <v>KA012374</v>
          </cell>
          <cell r="D1565" t="str">
            <v>EDUCACION CHANKA</v>
          </cell>
          <cell r="E1565" t="str">
            <v>UGEL ANDAHUAYLAS</v>
          </cell>
          <cell r="F1565" t="str">
            <v>E.B.R. PRIMARIA</v>
          </cell>
          <cell r="G1565" t="str">
            <v>UGEL-A IEPM 55006-3 GREMAR</v>
          </cell>
          <cell r="H1565" t="str">
            <v>829211215613</v>
          </cell>
        </row>
        <row r="1566">
          <cell r="B1566" t="str">
            <v>1158413211A3</v>
          </cell>
          <cell r="C1566" t="str">
            <v>KA012374</v>
          </cell>
          <cell r="D1566" t="str">
            <v>EDUCACION CHANKA</v>
          </cell>
          <cell r="E1566" t="str">
            <v>UGEL ANDAHUAYLAS</v>
          </cell>
          <cell r="F1566" t="str">
            <v>E.B.R. PRIMARIA</v>
          </cell>
          <cell r="G1566" t="str">
            <v>UGEL-A IEPM 55006-3 GREMAR</v>
          </cell>
          <cell r="H1566" t="str">
            <v>829211215616</v>
          </cell>
        </row>
        <row r="1567">
          <cell r="B1567" t="str">
            <v>1158413211A4</v>
          </cell>
          <cell r="C1567" t="str">
            <v>KA012374</v>
          </cell>
          <cell r="D1567" t="str">
            <v>EDUCACION CHANKA</v>
          </cell>
          <cell r="E1567" t="str">
            <v>UGEL ANDAHUAYLAS</v>
          </cell>
          <cell r="F1567" t="str">
            <v>E.B.R. PRIMARIA</v>
          </cell>
          <cell r="G1567" t="str">
            <v>UGEL-A IEPM 55006-3 GREMAR</v>
          </cell>
          <cell r="H1567" t="str">
            <v>829211215617</v>
          </cell>
        </row>
        <row r="1568">
          <cell r="B1568" t="str">
            <v>1158413221A1</v>
          </cell>
          <cell r="C1568" t="str">
            <v>KA012374</v>
          </cell>
          <cell r="D1568" t="str">
            <v>EDUCACION CHANKA</v>
          </cell>
          <cell r="E1568" t="str">
            <v>UGEL ANDAHUAYLAS</v>
          </cell>
          <cell r="F1568" t="str">
            <v>E.B.R. PRIMARIA</v>
          </cell>
          <cell r="G1568" t="str">
            <v>UGEL-A IEPM 55006-3 GREMAR</v>
          </cell>
          <cell r="H1568" t="str">
            <v>829241215610</v>
          </cell>
        </row>
        <row r="1569">
          <cell r="B1569" t="str">
            <v>1158413211A9</v>
          </cell>
          <cell r="C1569" t="str">
            <v>KA012374</v>
          </cell>
          <cell r="D1569" t="str">
            <v>EDUCACION CHANKA</v>
          </cell>
          <cell r="E1569" t="str">
            <v>UGEL ANDAHUAYLAS</v>
          </cell>
          <cell r="F1569" t="str">
            <v>E.B.R. PRIMARIA</v>
          </cell>
          <cell r="G1569" t="str">
            <v>UGEL-A IEPM 55006-3 GREMAR</v>
          </cell>
          <cell r="H1569" t="str">
            <v>829241215611</v>
          </cell>
        </row>
        <row r="1570">
          <cell r="B1570" t="str">
            <v>1158413211A5</v>
          </cell>
          <cell r="C1570" t="str">
            <v>KA012374</v>
          </cell>
          <cell r="D1570" t="str">
            <v>EDUCACION CHANKA</v>
          </cell>
          <cell r="E1570" t="str">
            <v>UGEL ANDAHUAYLAS</v>
          </cell>
          <cell r="F1570" t="str">
            <v>E.B.R. PRIMARIA</v>
          </cell>
          <cell r="G1570" t="str">
            <v>UGEL-A IEPM 55006-3 GREMAR</v>
          </cell>
          <cell r="H1570" t="str">
            <v>829241215612</v>
          </cell>
        </row>
        <row r="1571">
          <cell r="B1571" t="str">
            <v>1158413221A2</v>
          </cell>
          <cell r="C1571" t="str">
            <v>KA012374</v>
          </cell>
          <cell r="D1571" t="str">
            <v>EDUCACION CHANKA</v>
          </cell>
          <cell r="E1571" t="str">
            <v>UGEL ANDAHUAYLAS</v>
          </cell>
          <cell r="F1571" t="str">
            <v>E.B.R. PRIMARIA</v>
          </cell>
          <cell r="G1571" t="str">
            <v>UGEL-A IEPM 55006-3 GREMAR</v>
          </cell>
          <cell r="H1571" t="str">
            <v>829241215613</v>
          </cell>
        </row>
        <row r="1572">
          <cell r="B1572" t="str">
            <v>1158413211A8</v>
          </cell>
          <cell r="C1572" t="str">
            <v>KA012374</v>
          </cell>
          <cell r="D1572" t="str">
            <v>EDUCACION CHANKA</v>
          </cell>
          <cell r="E1572" t="str">
            <v>UGEL ANDAHUAYLAS</v>
          </cell>
          <cell r="F1572" t="str">
            <v>E.B.R. PRIMARIA</v>
          </cell>
          <cell r="G1572" t="str">
            <v>UGEL-A IEPM 55006-3 GREMAR</v>
          </cell>
          <cell r="H1572" t="str">
            <v>829241215615</v>
          </cell>
        </row>
        <row r="1573">
          <cell r="B1573" t="str">
            <v>1158413221A3</v>
          </cell>
          <cell r="C1573" t="str">
            <v>KA012374</v>
          </cell>
          <cell r="D1573" t="str">
            <v>EDUCACION CHANKA</v>
          </cell>
          <cell r="E1573" t="str">
            <v>UGEL ANDAHUAYLAS</v>
          </cell>
          <cell r="F1573" t="str">
            <v>E.B.R. PRIMARIA</v>
          </cell>
          <cell r="G1573" t="str">
            <v>UGEL-A IEPM 55006-3 GREMAR</v>
          </cell>
          <cell r="H1573" t="str">
            <v>829241215616</v>
          </cell>
        </row>
        <row r="1574">
          <cell r="B1574" t="str">
            <v>1158413221A4</v>
          </cell>
          <cell r="C1574" t="str">
            <v>KA012374</v>
          </cell>
          <cell r="D1574" t="str">
            <v>EDUCACION CHANKA</v>
          </cell>
          <cell r="E1574" t="str">
            <v>UGEL ANDAHUAYLAS</v>
          </cell>
          <cell r="F1574" t="str">
            <v>E.B.R. PRIMARIA</v>
          </cell>
          <cell r="G1574" t="str">
            <v>UGEL-A IEPM 55006-3 GREMAR</v>
          </cell>
          <cell r="H1574" t="str">
            <v>829241215617</v>
          </cell>
        </row>
        <row r="1575">
          <cell r="B1575" t="str">
            <v>1158413211A6</v>
          </cell>
          <cell r="C1575" t="str">
            <v>KA012374</v>
          </cell>
          <cell r="D1575" t="str">
            <v>EDUCACION CHANKA</v>
          </cell>
          <cell r="E1575" t="str">
            <v>UGEL ANDAHUAYLAS</v>
          </cell>
          <cell r="F1575" t="str">
            <v>E.B.R. PRIMARIA</v>
          </cell>
          <cell r="G1575" t="str">
            <v>UGEL-A IEPM 55006-3 GREMAR</v>
          </cell>
          <cell r="H1575" t="str">
            <v>829241215618</v>
          </cell>
        </row>
        <row r="1576">
          <cell r="B1576" t="str">
            <v>1158413211A6</v>
          </cell>
          <cell r="C1576" t="str">
            <v>KA012374</v>
          </cell>
          <cell r="D1576" t="str">
            <v>EDUCACION CHANKA</v>
          </cell>
          <cell r="E1576" t="str">
            <v>UGEL ANDAHUAYLAS</v>
          </cell>
          <cell r="F1576" t="str">
            <v>E.B.R. PRIMARIA</v>
          </cell>
          <cell r="G1576" t="str">
            <v>UGEL-A IEPM 55006-3 GREMAR</v>
          </cell>
          <cell r="H1576" t="str">
            <v>829241215618</v>
          </cell>
        </row>
        <row r="1577">
          <cell r="B1577" t="str">
            <v>1158413231A3</v>
          </cell>
          <cell r="C1577" t="str">
            <v>KA012374</v>
          </cell>
          <cell r="D1577" t="str">
            <v>EDUCACION CHANKA</v>
          </cell>
          <cell r="E1577" t="str">
            <v>UGEL ANDAHUAYLAS</v>
          </cell>
          <cell r="F1577" t="str">
            <v>E.B.R. PRIMARIA</v>
          </cell>
          <cell r="G1577" t="str">
            <v>UGEL-A IEPM 55006-3 GREMAR</v>
          </cell>
          <cell r="H1577" t="str">
            <v>829281215610</v>
          </cell>
        </row>
        <row r="1578">
          <cell r="B1578" t="str">
            <v>1158413221A5</v>
          </cell>
          <cell r="C1578" t="str">
            <v>KA012374</v>
          </cell>
          <cell r="D1578" t="str">
            <v>EDUCACION CHANKA</v>
          </cell>
          <cell r="E1578" t="str">
            <v>UGEL ANDAHUAYLAS</v>
          </cell>
          <cell r="F1578" t="str">
            <v>E.B.R. PRIMARIA</v>
          </cell>
          <cell r="G1578" t="str">
            <v>UGEL-A IEPM 55006-3 GREMAR</v>
          </cell>
          <cell r="H1578" t="str">
            <v>829281215612</v>
          </cell>
        </row>
        <row r="1579">
          <cell r="B1579" t="str">
            <v>1158413231A4</v>
          </cell>
          <cell r="C1579" t="str">
            <v>KA012374</v>
          </cell>
          <cell r="D1579" t="str">
            <v>EDUCACION CHANKA</v>
          </cell>
          <cell r="E1579" t="str">
            <v>UGEL ANDAHUAYLAS</v>
          </cell>
          <cell r="F1579" t="str">
            <v>E.B.R. PRIMARIA</v>
          </cell>
          <cell r="G1579" t="str">
            <v>UGEL-A IEPM 55006-3 GREMAR</v>
          </cell>
          <cell r="H1579" t="str">
            <v>829281215613</v>
          </cell>
        </row>
        <row r="1580">
          <cell r="B1580" t="str">
            <v>1158413221A7</v>
          </cell>
          <cell r="C1580" t="str">
            <v>KA012374</v>
          </cell>
          <cell r="D1580" t="str">
            <v>EDUCACION CHANKA</v>
          </cell>
          <cell r="E1580" t="str">
            <v>UGEL ANDAHUAYLAS</v>
          </cell>
          <cell r="F1580" t="str">
            <v>E.B.R. PRIMARIA</v>
          </cell>
          <cell r="G1580" t="str">
            <v>UGEL-A IEPM 55006-3 GREMAR</v>
          </cell>
          <cell r="H1580" t="str">
            <v>829281215614</v>
          </cell>
        </row>
        <row r="1581">
          <cell r="B1581" t="str">
            <v>1158413221A6</v>
          </cell>
          <cell r="C1581" t="str">
            <v>KA012374</v>
          </cell>
          <cell r="D1581" t="str">
            <v>EDUCACION CHANKA</v>
          </cell>
          <cell r="E1581" t="str">
            <v>UGEL ANDAHUAYLAS</v>
          </cell>
          <cell r="F1581" t="str">
            <v>E.B.R. PRIMARIA</v>
          </cell>
          <cell r="G1581" t="str">
            <v>UGEL-A IEPM 55006-3 GREMAR</v>
          </cell>
          <cell r="H1581" t="str">
            <v>829281215618</v>
          </cell>
        </row>
        <row r="1582">
          <cell r="B1582" t="str">
            <v>1158413231A1</v>
          </cell>
          <cell r="C1582" t="str">
            <v>KA012374</v>
          </cell>
          <cell r="D1582" t="str">
            <v>EDUCACION CHANKA</v>
          </cell>
          <cell r="E1582" t="str">
            <v>UGEL ANDAHUAYLAS</v>
          </cell>
          <cell r="F1582" t="str">
            <v>E.B.R. PRIMARIA</v>
          </cell>
          <cell r="G1582" t="str">
            <v>UGEL-A IEPM 55006-3 GREMAR</v>
          </cell>
          <cell r="H1582" t="str">
            <v>829281215619</v>
          </cell>
        </row>
        <row r="1583">
          <cell r="B1583" t="e">
            <v>#N/A</v>
          </cell>
          <cell r="C1583" t="str">
            <v>KA012374</v>
          </cell>
          <cell r="D1583" t="str">
            <v>EDUCACION CHANKA</v>
          </cell>
          <cell r="E1583" t="str">
            <v>UGEL ANDAHUAYLAS</v>
          </cell>
          <cell r="F1583" t="str">
            <v>E.B.R. PRIMARIA</v>
          </cell>
          <cell r="G1583" t="str">
            <v>UGEL-A IEPM 55006-3 GREMAR</v>
          </cell>
          <cell r="H1583" t="str">
            <v>03V0002N0983</v>
          </cell>
        </row>
        <row r="1584">
          <cell r="B1584" t="str">
            <v>1158413211A7</v>
          </cell>
          <cell r="C1584" t="str">
            <v>KA012374</v>
          </cell>
          <cell r="D1584" t="str">
            <v>EDUCACION CHANKA</v>
          </cell>
          <cell r="E1584" t="str">
            <v>UGEL ANDAHUAYLAS</v>
          </cell>
          <cell r="F1584" t="str">
            <v>E.B.R. PRIMARIA</v>
          </cell>
          <cell r="G1584" t="str">
            <v>UGEL-A IEPM 55006-3 GREMAR</v>
          </cell>
          <cell r="H1584" t="str">
            <v>829241215614</v>
          </cell>
        </row>
        <row r="1585">
          <cell r="B1585" t="str">
            <v>1158413221A0</v>
          </cell>
          <cell r="C1585" t="str">
            <v>KA012374</v>
          </cell>
          <cell r="D1585" t="str">
            <v>EDUCACION CHANKA</v>
          </cell>
          <cell r="E1585" t="str">
            <v>UGEL ANDAHUAYLAS</v>
          </cell>
          <cell r="F1585" t="str">
            <v>E.B.R. PRIMARIA</v>
          </cell>
          <cell r="G1585" t="str">
            <v>UGEL-A IEPM 55006-3 GREMAR</v>
          </cell>
          <cell r="H1585" t="str">
            <v>829241215619</v>
          </cell>
        </row>
        <row r="1586">
          <cell r="B1586" t="str">
            <v>1158413221A9</v>
          </cell>
          <cell r="C1586" t="str">
            <v>KA012374</v>
          </cell>
          <cell r="D1586" t="str">
            <v>EDUCACION CHANKA</v>
          </cell>
          <cell r="E1586" t="str">
            <v>UGEL ANDAHUAYLAS</v>
          </cell>
          <cell r="F1586" t="str">
            <v>E.B.R. PRIMARIA</v>
          </cell>
          <cell r="G1586" t="str">
            <v>UGEL-A IEPM 55006-3 GREMAR</v>
          </cell>
          <cell r="H1586" t="str">
            <v>829281215611</v>
          </cell>
        </row>
        <row r="1587">
          <cell r="B1587" t="str">
            <v>1178413211A3</v>
          </cell>
          <cell r="C1587" t="str">
            <v>KA012376</v>
          </cell>
          <cell r="D1587" t="str">
            <v>EDUCACION CHANKA</v>
          </cell>
          <cell r="E1587" t="str">
            <v>UGEL ANDAHUAYLAS</v>
          </cell>
          <cell r="F1587" t="str">
            <v>E.B.R. PRIMARIA</v>
          </cell>
          <cell r="G1587" t="str">
            <v>UGEL-A IEPM 55006-04 SAN JERONIMO</v>
          </cell>
          <cell r="H1587" t="str">
            <v>827251215616</v>
          </cell>
        </row>
        <row r="1588">
          <cell r="B1588" t="str">
            <v>1133113211A3</v>
          </cell>
          <cell r="C1588" t="str">
            <v>KA012376</v>
          </cell>
          <cell r="D1588" t="str">
            <v>EDUCACION CHANKA</v>
          </cell>
          <cell r="E1588" t="str">
            <v>UGEL ANDAHUAYLAS</v>
          </cell>
          <cell r="F1588" t="str">
            <v>E.B.R. PRIMARIA</v>
          </cell>
          <cell r="G1588" t="str">
            <v>UGEL-A IEPM 55006-04 SAN JERONIMO</v>
          </cell>
          <cell r="H1588" t="str">
            <v>826271217611</v>
          </cell>
        </row>
        <row r="1589">
          <cell r="B1589" t="str">
            <v>1178413221A2</v>
          </cell>
          <cell r="C1589" t="str">
            <v>KA012376</v>
          </cell>
          <cell r="D1589" t="str">
            <v>EDUCACION CHANKA</v>
          </cell>
          <cell r="E1589" t="str">
            <v>UGEL ANDAHUAYLAS</v>
          </cell>
          <cell r="F1589" t="str">
            <v>E.B.R. PRIMARIA</v>
          </cell>
          <cell r="G1589" t="str">
            <v>UGEL-A IEPM 55006-04 SAN JERONIMO</v>
          </cell>
          <cell r="H1589" t="str">
            <v>827231215610</v>
          </cell>
        </row>
        <row r="1590">
          <cell r="B1590" t="str">
            <v>1178413211A9</v>
          </cell>
          <cell r="C1590" t="str">
            <v>KA012376</v>
          </cell>
          <cell r="D1590" t="str">
            <v>EDUCACION CHANKA</v>
          </cell>
          <cell r="E1590" t="str">
            <v>UGEL ANDAHUAYLAS</v>
          </cell>
          <cell r="F1590" t="str">
            <v>E.B.R. PRIMARIA</v>
          </cell>
          <cell r="G1590" t="str">
            <v>UGEL-A IEPM 55006-04 SAN JERONIMO</v>
          </cell>
          <cell r="H1590" t="str">
            <v>827231215611</v>
          </cell>
        </row>
        <row r="1591">
          <cell r="B1591" t="str">
            <v>1178413211A5</v>
          </cell>
          <cell r="C1591" t="str">
            <v>KA012376</v>
          </cell>
          <cell r="D1591" t="str">
            <v>EDUCACION CHANKA</v>
          </cell>
          <cell r="E1591" t="str">
            <v>UGEL ANDAHUAYLAS</v>
          </cell>
          <cell r="F1591" t="str">
            <v>E.B.R. PRIMARIA</v>
          </cell>
          <cell r="G1591" t="str">
            <v>UGEL-A IEPM 55006-04 SAN JERONIMO</v>
          </cell>
          <cell r="H1591" t="str">
            <v>827231215612</v>
          </cell>
        </row>
        <row r="1592">
          <cell r="B1592" t="str">
            <v>1178413221A3</v>
          </cell>
          <cell r="C1592" t="str">
            <v>KA012376</v>
          </cell>
          <cell r="D1592" t="str">
            <v>EDUCACION CHANKA</v>
          </cell>
          <cell r="E1592" t="str">
            <v>UGEL ANDAHUAYLAS</v>
          </cell>
          <cell r="F1592" t="str">
            <v>E.B.R. PRIMARIA</v>
          </cell>
          <cell r="G1592" t="str">
            <v>UGEL-A IEPM 55006-04 SAN JERONIMO</v>
          </cell>
          <cell r="H1592" t="str">
            <v>827231215613</v>
          </cell>
        </row>
        <row r="1593">
          <cell r="B1593" t="str">
            <v>1178413211A7</v>
          </cell>
          <cell r="C1593" t="str">
            <v>KA012376</v>
          </cell>
          <cell r="D1593" t="str">
            <v>EDUCACION CHANKA</v>
          </cell>
          <cell r="E1593" t="str">
            <v>UGEL ANDAHUAYLAS</v>
          </cell>
          <cell r="F1593" t="str">
            <v>E.B.R. PRIMARIA</v>
          </cell>
          <cell r="G1593" t="str">
            <v>UGEL-A IEPM 55006-04 SAN JERONIMO</v>
          </cell>
          <cell r="H1593" t="str">
            <v>827231215614</v>
          </cell>
        </row>
        <row r="1594">
          <cell r="B1594" t="str">
            <v>1178413211A8</v>
          </cell>
          <cell r="C1594" t="str">
            <v>KA012376</v>
          </cell>
          <cell r="D1594" t="str">
            <v>EDUCACION CHANKA</v>
          </cell>
          <cell r="E1594" t="str">
            <v>UGEL ANDAHUAYLAS</v>
          </cell>
          <cell r="F1594" t="str">
            <v>E.B.R. PRIMARIA</v>
          </cell>
          <cell r="G1594" t="str">
            <v>UGEL-A IEPM 55006-04 SAN JERONIMO</v>
          </cell>
          <cell r="H1594" t="str">
            <v>827231215615</v>
          </cell>
        </row>
        <row r="1595">
          <cell r="B1595" t="str">
            <v>1178413221A4</v>
          </cell>
          <cell r="C1595" t="str">
            <v>KA012376</v>
          </cell>
          <cell r="D1595" t="str">
            <v>EDUCACION CHANKA</v>
          </cell>
          <cell r="E1595" t="str">
            <v>UGEL ANDAHUAYLAS</v>
          </cell>
          <cell r="F1595" t="str">
            <v>E.B.R. PRIMARIA</v>
          </cell>
          <cell r="G1595" t="str">
            <v>UGEL-A IEPM 55006-04 SAN JERONIMO</v>
          </cell>
          <cell r="H1595" t="str">
            <v>827231215616</v>
          </cell>
        </row>
        <row r="1596">
          <cell r="B1596" t="str">
            <v>1178413211A6</v>
          </cell>
          <cell r="C1596" t="str">
            <v>KA012376</v>
          </cell>
          <cell r="D1596" t="str">
            <v>EDUCACION CHANKA</v>
          </cell>
          <cell r="E1596" t="str">
            <v>UGEL ANDAHUAYLAS</v>
          </cell>
          <cell r="F1596" t="str">
            <v>E.B.R. PRIMARIA</v>
          </cell>
          <cell r="G1596" t="str">
            <v>UGEL-A IEPM 55006-04 SAN JERONIMO</v>
          </cell>
          <cell r="H1596" t="str">
            <v>827231215618</v>
          </cell>
        </row>
        <row r="1597">
          <cell r="B1597" t="str">
            <v>1178413211A0</v>
          </cell>
          <cell r="C1597" t="str">
            <v>KA012376</v>
          </cell>
          <cell r="D1597" t="str">
            <v>EDUCACION CHANKA</v>
          </cell>
          <cell r="E1597" t="str">
            <v>UGEL ANDAHUAYLAS</v>
          </cell>
          <cell r="F1597" t="str">
            <v>E.B.R. PRIMARIA</v>
          </cell>
          <cell r="G1597" t="str">
            <v>UGEL-A IEPM 55006-04 SAN JERONIMO</v>
          </cell>
          <cell r="H1597" t="str">
            <v>827251215610</v>
          </cell>
        </row>
        <row r="1598">
          <cell r="B1598" t="str">
            <v>1178413211A2</v>
          </cell>
          <cell r="C1598" t="str">
            <v>KA012376</v>
          </cell>
          <cell r="D1598" t="str">
            <v>EDUCACION CHANKA</v>
          </cell>
          <cell r="E1598" t="str">
            <v>UGEL ANDAHUAYLAS</v>
          </cell>
          <cell r="F1598" t="str">
            <v>E.B.R. PRIMARIA</v>
          </cell>
          <cell r="G1598" t="str">
            <v>UGEL-A IEPM 55006-04 SAN JERONIMO</v>
          </cell>
          <cell r="H1598" t="str">
            <v>827251215613</v>
          </cell>
        </row>
        <row r="1599">
          <cell r="B1599" t="str">
            <v>1178413211A4</v>
          </cell>
          <cell r="C1599" t="str">
            <v>KA012376</v>
          </cell>
          <cell r="D1599" t="str">
            <v>EDUCACION CHANKA</v>
          </cell>
          <cell r="E1599" t="str">
            <v>UGEL ANDAHUAYLAS</v>
          </cell>
          <cell r="F1599" t="str">
            <v>E.B.R. PRIMARIA</v>
          </cell>
          <cell r="G1599" t="str">
            <v>UGEL-A IEPM 55006-04 SAN JERONIMO</v>
          </cell>
          <cell r="H1599" t="str">
            <v>827251215617</v>
          </cell>
        </row>
        <row r="1600">
          <cell r="B1600" t="str">
            <v>1178413221A1</v>
          </cell>
          <cell r="C1600" t="str">
            <v>KA012376</v>
          </cell>
          <cell r="D1600" t="str">
            <v>EDUCACION CHANKA</v>
          </cell>
          <cell r="E1600" t="str">
            <v>UGEL ANDAHUAYLAS</v>
          </cell>
          <cell r="F1600" t="str">
            <v>E.B.R. PRIMARIA</v>
          </cell>
          <cell r="G1600" t="str">
            <v>UGEL-A IEPM 55006-04 SAN JERONIMO</v>
          </cell>
          <cell r="H1600" t="str">
            <v>827231215619</v>
          </cell>
        </row>
        <row r="1601">
          <cell r="B1601" t="str">
            <v>1119413211A2</v>
          </cell>
          <cell r="C1601" t="str">
            <v>KA012380</v>
          </cell>
          <cell r="D1601" t="str">
            <v>EDUCACION CHANKA</v>
          </cell>
          <cell r="E1601" t="str">
            <v>UGEL ANDAHUAYLAS</v>
          </cell>
          <cell r="F1601" t="str">
            <v>E.B.R. PRIMARIA</v>
          </cell>
          <cell r="G1601" t="str">
            <v>UGEL-A IEPM 55006-6 SAN MIGUEL DE SIPILLHUAY</v>
          </cell>
          <cell r="H1601" t="str">
            <v>826221210617</v>
          </cell>
        </row>
        <row r="1602">
          <cell r="B1602" t="str">
            <v>1139413211A7</v>
          </cell>
          <cell r="C1602" t="str">
            <v>KA012382</v>
          </cell>
          <cell r="D1602" t="str">
            <v>EDUCACION CHANKA</v>
          </cell>
          <cell r="E1602" t="str">
            <v>UGEL ANDAHUAYLAS</v>
          </cell>
          <cell r="F1602" t="str">
            <v>E.B.R. PRIMARIA</v>
          </cell>
          <cell r="G1602" t="str">
            <v>UGEL-A IEPM 55006-7 CHOCCECANCHA</v>
          </cell>
          <cell r="H1602" t="str">
            <v>826201211611</v>
          </cell>
        </row>
        <row r="1603">
          <cell r="B1603" t="str">
            <v>1139413211A3</v>
          </cell>
          <cell r="C1603" t="str">
            <v>KA012382</v>
          </cell>
          <cell r="D1603" t="str">
            <v>EDUCACION CHANKA</v>
          </cell>
          <cell r="E1603" t="str">
            <v>UGEL ANDAHUAYLAS</v>
          </cell>
          <cell r="F1603" t="str">
            <v>E.B.R. PRIMARIA</v>
          </cell>
          <cell r="G1603" t="str">
            <v>UGEL-A IEPM 55006-7 CHOCCECANCHA</v>
          </cell>
          <cell r="H1603" t="str">
            <v>826201211612</v>
          </cell>
        </row>
        <row r="1604">
          <cell r="B1604" t="str">
            <v>1139413211A5</v>
          </cell>
          <cell r="C1604" t="str">
            <v>KA012382</v>
          </cell>
          <cell r="D1604" t="str">
            <v>EDUCACION CHANKA</v>
          </cell>
          <cell r="E1604" t="str">
            <v>UGEL ANDAHUAYLAS</v>
          </cell>
          <cell r="F1604" t="str">
            <v>E.B.R. PRIMARIA</v>
          </cell>
          <cell r="G1604" t="str">
            <v>UGEL-A IEPM 55006-7 CHOCCECANCHA</v>
          </cell>
          <cell r="H1604" t="str">
            <v>826201211614</v>
          </cell>
        </row>
        <row r="1605">
          <cell r="B1605" t="str">
            <v>1139413211A6</v>
          </cell>
          <cell r="C1605" t="str">
            <v>KA012382</v>
          </cell>
          <cell r="D1605" t="str">
            <v>EDUCACION CHANKA</v>
          </cell>
          <cell r="E1605" t="str">
            <v>UGEL ANDAHUAYLAS</v>
          </cell>
          <cell r="F1605" t="str">
            <v>E.B.R. PRIMARIA</v>
          </cell>
          <cell r="G1605" t="str">
            <v>UGEL-A IEPM 55006-7 CHOCCECANCHA</v>
          </cell>
          <cell r="H1605" t="str">
            <v>826201211615</v>
          </cell>
        </row>
        <row r="1606">
          <cell r="B1606" t="str">
            <v>1139413211A4</v>
          </cell>
          <cell r="C1606" t="str">
            <v>KA012382</v>
          </cell>
          <cell r="D1606" t="str">
            <v>EDUCACION CHANKA</v>
          </cell>
          <cell r="E1606" t="str">
            <v>UGEL ANDAHUAYLAS</v>
          </cell>
          <cell r="F1606" t="str">
            <v>E.B.R. PRIMARIA</v>
          </cell>
          <cell r="G1606" t="str">
            <v>UGEL-A IEPM 55006-7 CHOCCECANCHA</v>
          </cell>
          <cell r="H1606" t="str">
            <v>826201211618</v>
          </cell>
        </row>
        <row r="1607">
          <cell r="B1607" t="str">
            <v>1139413211A2</v>
          </cell>
          <cell r="C1607" t="str">
            <v>KA012382</v>
          </cell>
          <cell r="D1607" t="str">
            <v>EDUCACION CHANKA</v>
          </cell>
          <cell r="E1607" t="str">
            <v>UGEL ANDAHUAYLAS</v>
          </cell>
          <cell r="F1607" t="str">
            <v>E.B.R. PRIMARIA</v>
          </cell>
          <cell r="G1607" t="str">
            <v>UGEL-A IEPM 55006-7 CHOCCECANCHA</v>
          </cell>
          <cell r="H1607" t="str">
            <v>826221211617</v>
          </cell>
        </row>
        <row r="1608">
          <cell r="B1608" t="str">
            <v>1159413211A2</v>
          </cell>
          <cell r="C1608" t="str">
            <v>KA012384</v>
          </cell>
          <cell r="D1608" t="str">
            <v>EDUCACION CHANKA</v>
          </cell>
          <cell r="E1608" t="str">
            <v>UGEL ANDAHUAYLAS</v>
          </cell>
          <cell r="F1608" t="str">
            <v>E.B.R. PRIMARIA</v>
          </cell>
          <cell r="G1608" t="str">
            <v>UGEL-A IEPM 55006-8 HUAYCCON</v>
          </cell>
          <cell r="H1608" t="str">
            <v>829291215610</v>
          </cell>
        </row>
        <row r="1609">
          <cell r="B1609" t="str">
            <v>1179413211A2</v>
          </cell>
          <cell r="C1609" t="str">
            <v>KA012386</v>
          </cell>
          <cell r="D1609" t="str">
            <v>EDUCACION CHANKA</v>
          </cell>
          <cell r="E1609" t="str">
            <v>UGEL ANDAHUAYLAS</v>
          </cell>
          <cell r="F1609" t="str">
            <v>E.B.R. PRIMARIA</v>
          </cell>
          <cell r="G1609" t="str">
            <v>UGEL-A IEPM 55006-9 CCOLLPA</v>
          </cell>
          <cell r="H1609" t="str">
            <v>827241219616</v>
          </cell>
        </row>
        <row r="1610">
          <cell r="B1610" t="str">
            <v>1151413211A4</v>
          </cell>
          <cell r="C1610" t="str">
            <v>KA012390</v>
          </cell>
          <cell r="D1610" t="str">
            <v>EDUCACION CHANKA</v>
          </cell>
          <cell r="E1610" t="str">
            <v>UGEL ANDAHUAYLAS</v>
          </cell>
          <cell r="F1610" t="str">
            <v>E.B.R. PRIMARIA</v>
          </cell>
          <cell r="G1610" t="str">
            <v>UGEL-A IEPM 55006-11 SANTIAGOPATA</v>
          </cell>
          <cell r="H1610" t="str">
            <v>826281214617</v>
          </cell>
        </row>
        <row r="1611">
          <cell r="B1611" t="str">
            <v>1110413211A2</v>
          </cell>
          <cell r="C1611" t="str">
            <v>KA012390</v>
          </cell>
          <cell r="D1611" t="str">
            <v>EDUCACION CHANKA</v>
          </cell>
          <cell r="E1611" t="str">
            <v>UGEL ANDAHUAYLAS</v>
          </cell>
          <cell r="F1611" t="str">
            <v>E.B.R. PRIMARIA</v>
          </cell>
          <cell r="G1611" t="str">
            <v>UGEL-A IEPM 55006-11 SANTIAGOPATA</v>
          </cell>
          <cell r="H1611" t="str">
            <v>828281213615</v>
          </cell>
        </row>
        <row r="1612">
          <cell r="B1612" t="str">
            <v>1130413211A2</v>
          </cell>
          <cell r="C1612" t="str">
            <v>KA012392</v>
          </cell>
          <cell r="D1612" t="str">
            <v>EDUCACION CHANKA</v>
          </cell>
          <cell r="E1612" t="str">
            <v>UGEL ANDAHUAYLAS</v>
          </cell>
          <cell r="F1612" t="str">
            <v>E.B.R. PRIMARIA</v>
          </cell>
          <cell r="G1612" t="str">
            <v>UGEL-A IEPM 55006-12 FLOR DE YUNCA</v>
          </cell>
          <cell r="H1612" t="str">
            <v>826231210611</v>
          </cell>
        </row>
        <row r="1613">
          <cell r="B1613" t="str">
            <v>1130413211A3</v>
          </cell>
          <cell r="C1613" t="str">
            <v>KA012392</v>
          </cell>
          <cell r="D1613" t="str">
            <v>EDUCACION CHANKA</v>
          </cell>
          <cell r="E1613" t="str">
            <v>UGEL ANDAHUAYLAS</v>
          </cell>
          <cell r="F1613" t="str">
            <v>E.B.R. PRIMARIA</v>
          </cell>
          <cell r="G1613" t="str">
            <v>UGEL-A IEPM 55006-12 FLOR DE YUNCA</v>
          </cell>
          <cell r="H1613" t="str">
            <v>826231210619</v>
          </cell>
        </row>
        <row r="1614">
          <cell r="B1614" t="str">
            <v>1150413211A2</v>
          </cell>
          <cell r="C1614" t="str">
            <v>KA012394</v>
          </cell>
          <cell r="D1614" t="str">
            <v>EDUCACION CHANKA</v>
          </cell>
          <cell r="E1614" t="str">
            <v>UGEL ANDAHUAYLAS</v>
          </cell>
          <cell r="F1614" t="str">
            <v>E.B.R. PRIMARIA</v>
          </cell>
          <cell r="G1614" t="str">
            <v>UGEL-A IEPM 55006-13 CHAUPIMOLLE</v>
          </cell>
          <cell r="H1614" t="str">
            <v>826211214614</v>
          </cell>
        </row>
        <row r="1615">
          <cell r="B1615" t="str">
            <v>1170413211A2</v>
          </cell>
          <cell r="C1615" t="str">
            <v>KA012396</v>
          </cell>
          <cell r="D1615" t="str">
            <v>EDUCACION CHANKA</v>
          </cell>
          <cell r="E1615" t="str">
            <v>UGEL ANDAHUAYLAS</v>
          </cell>
          <cell r="F1615" t="str">
            <v>E.B.R. PRIMARIA</v>
          </cell>
          <cell r="G1615" t="str">
            <v>UGEL-A IEPM 55006-14 PALOMINOPATA</v>
          </cell>
          <cell r="H1615" t="str">
            <v>829281214613</v>
          </cell>
        </row>
        <row r="1616">
          <cell r="B1616" t="str">
            <v>1170413211A3</v>
          </cell>
          <cell r="C1616" t="str">
            <v>KA012396</v>
          </cell>
          <cell r="D1616" t="str">
            <v>EDUCACION CHANKA</v>
          </cell>
          <cell r="E1616" t="str">
            <v>UGEL ANDAHUAYLAS</v>
          </cell>
          <cell r="F1616" t="str">
            <v>E.B.R. PRIMARIA</v>
          </cell>
          <cell r="G1616" t="str">
            <v>UGEL-A IEPM 55006-14 PALOMINOPATA</v>
          </cell>
          <cell r="H1616" t="str">
            <v>829281214616</v>
          </cell>
        </row>
        <row r="1617">
          <cell r="B1617" t="str">
            <v>1170413211A4</v>
          </cell>
          <cell r="C1617" t="str">
            <v>KA012396</v>
          </cell>
          <cell r="D1617" t="str">
            <v>EDUCACION CHANKA</v>
          </cell>
          <cell r="E1617" t="str">
            <v>UGEL ANDAHUAYLAS</v>
          </cell>
          <cell r="F1617" t="str">
            <v>E.B.R. PRIMARIA</v>
          </cell>
          <cell r="G1617" t="str">
            <v>UGEL-A IEPM 55006-14 PALOMINOPATA</v>
          </cell>
          <cell r="H1617" t="str">
            <v>829281214617</v>
          </cell>
        </row>
        <row r="1618">
          <cell r="B1618" t="str">
            <v>1190413211A2</v>
          </cell>
          <cell r="C1618" t="str">
            <v>KA012398</v>
          </cell>
          <cell r="D1618" t="str">
            <v>EDUCACION CHANKA</v>
          </cell>
          <cell r="E1618" t="str">
            <v>UGEL ANDAHUAYLAS</v>
          </cell>
          <cell r="F1618" t="str">
            <v>E.B.R. PRIMARIA</v>
          </cell>
          <cell r="G1618" t="str">
            <v>UGEL-A IEPM 55006-15 LA MERCED</v>
          </cell>
          <cell r="H1618" t="str">
            <v>827291219610</v>
          </cell>
        </row>
        <row r="1619">
          <cell r="B1619" t="str">
            <v>1190413211A4</v>
          </cell>
          <cell r="C1619" t="str">
            <v>KA012398</v>
          </cell>
          <cell r="D1619" t="str">
            <v>EDUCACION CHANKA</v>
          </cell>
          <cell r="E1619" t="str">
            <v>UGEL ANDAHUAYLAS</v>
          </cell>
          <cell r="F1619" t="str">
            <v>E.B.R. PRIMARIA</v>
          </cell>
          <cell r="G1619" t="str">
            <v>UGEL-A IEPM 55006-15 LA MERCED</v>
          </cell>
          <cell r="H1619" t="str">
            <v>827291219616</v>
          </cell>
        </row>
        <row r="1620">
          <cell r="B1620" t="str">
            <v>1190413211A5</v>
          </cell>
          <cell r="C1620" t="str">
            <v>KA012398</v>
          </cell>
          <cell r="D1620" t="str">
            <v>EDUCACION CHANKA</v>
          </cell>
          <cell r="E1620" t="str">
            <v>UGEL ANDAHUAYLAS</v>
          </cell>
          <cell r="F1620" t="str">
            <v>E.B.R. PRIMARIA</v>
          </cell>
          <cell r="G1620" t="str">
            <v>UGEL-A IEPM 55006-15 LA MERCED</v>
          </cell>
          <cell r="H1620" t="str">
            <v>827291219617</v>
          </cell>
        </row>
        <row r="1621">
          <cell r="B1621" t="str">
            <v>1111513211A4</v>
          </cell>
          <cell r="C1621" t="str">
            <v>KA012400</v>
          </cell>
          <cell r="D1621" t="str">
            <v>EDUCACION CHANKA</v>
          </cell>
          <cell r="E1621" t="str">
            <v>UGEL ANDAHUAYLAS</v>
          </cell>
          <cell r="F1621" t="str">
            <v>E.B.R. PRIMARIA</v>
          </cell>
          <cell r="G1621" t="str">
            <v>UGEL-A IEPM 55006-16  ISCHU ORCCO</v>
          </cell>
          <cell r="H1621" t="str">
            <v>828251213614</v>
          </cell>
        </row>
        <row r="1622">
          <cell r="B1622" t="str">
            <v>1131513211A5</v>
          </cell>
          <cell r="C1622" t="str">
            <v>KA012402</v>
          </cell>
          <cell r="D1622" t="str">
            <v>EDUCACION CHANKA</v>
          </cell>
          <cell r="E1622" t="str">
            <v>UGEL ANDAHUAYLAS</v>
          </cell>
          <cell r="F1622" t="str">
            <v>E.B.R. PRIMARIA</v>
          </cell>
          <cell r="G1622" t="str">
            <v>UGEL-A IEPM 55006-17 PIA</v>
          </cell>
          <cell r="H1622" t="str">
            <v>826241217619</v>
          </cell>
        </row>
        <row r="1623">
          <cell r="B1623" t="str">
            <v>1131513211A6</v>
          </cell>
          <cell r="C1623" t="str">
            <v>KA012402</v>
          </cell>
          <cell r="D1623" t="str">
            <v>EDUCACION CHANKA</v>
          </cell>
          <cell r="E1623" t="str">
            <v>UGEL ANDAHUAYLAS</v>
          </cell>
          <cell r="F1623" t="str">
            <v>E.B.R. PRIMARIA</v>
          </cell>
          <cell r="G1623" t="str">
            <v>UGEL-A IEPM 55006-17 PIA</v>
          </cell>
          <cell r="H1623" t="str">
            <v>826241217610</v>
          </cell>
        </row>
        <row r="1624">
          <cell r="B1624" t="str">
            <v>1131513211A4</v>
          </cell>
          <cell r="C1624" t="str">
            <v>KA012402</v>
          </cell>
          <cell r="D1624" t="str">
            <v>EDUCACION CHANKA</v>
          </cell>
          <cell r="E1624" t="str">
            <v>UGEL ANDAHUAYLAS</v>
          </cell>
          <cell r="F1624" t="str">
            <v>E.B.R. PRIMARIA</v>
          </cell>
          <cell r="G1624" t="str">
            <v>UGEL-A IEPM 55006-17 PIA</v>
          </cell>
          <cell r="H1624" t="str">
            <v>826241217611</v>
          </cell>
        </row>
        <row r="1625">
          <cell r="B1625" t="str">
            <v>1131513211A2</v>
          </cell>
          <cell r="C1625" t="str">
            <v>KA012402</v>
          </cell>
          <cell r="D1625" t="str">
            <v>EDUCACION CHANKA</v>
          </cell>
          <cell r="E1625" t="str">
            <v>UGEL ANDAHUAYLAS</v>
          </cell>
          <cell r="F1625" t="str">
            <v>E.B.R. PRIMARIA</v>
          </cell>
          <cell r="G1625" t="str">
            <v>UGEL-A IEPM 55006-17 PIA</v>
          </cell>
          <cell r="H1625" t="str">
            <v>826241217614</v>
          </cell>
        </row>
        <row r="1626">
          <cell r="B1626" t="str">
            <v>1131513211A3</v>
          </cell>
          <cell r="C1626" t="str">
            <v>KA012402</v>
          </cell>
          <cell r="D1626" t="str">
            <v>EDUCACION CHANKA</v>
          </cell>
          <cell r="E1626" t="str">
            <v>UGEL ANDAHUAYLAS</v>
          </cell>
          <cell r="F1626" t="str">
            <v>E.B.R. PRIMARIA</v>
          </cell>
          <cell r="G1626" t="str">
            <v>UGEL-A IEPM 55006-17 PIA</v>
          </cell>
          <cell r="H1626" t="str">
            <v>826241217615</v>
          </cell>
        </row>
        <row r="1627">
          <cell r="B1627" t="str">
            <v>1131513211A8</v>
          </cell>
          <cell r="C1627" t="str">
            <v>KA012402</v>
          </cell>
          <cell r="D1627" t="str">
            <v>EDUCACION CHANKA</v>
          </cell>
          <cell r="E1627" t="str">
            <v>UGEL ANDAHUAYLAS</v>
          </cell>
          <cell r="F1627" t="str">
            <v>E.B.R. PRIMARIA</v>
          </cell>
          <cell r="G1627" t="str">
            <v>UGEL-A IEPM 55006-17 PIA</v>
          </cell>
          <cell r="H1627" t="str">
            <v>826241217616</v>
          </cell>
        </row>
        <row r="1628">
          <cell r="B1628" t="str">
            <v>1131513211A9</v>
          </cell>
          <cell r="C1628" t="str">
            <v>KA012402</v>
          </cell>
          <cell r="D1628" t="str">
            <v>EDUCACION CHANKA</v>
          </cell>
          <cell r="E1628" t="str">
            <v>UGEL ANDAHUAYLAS</v>
          </cell>
          <cell r="F1628" t="str">
            <v>E.B.R. PRIMARIA</v>
          </cell>
          <cell r="G1628" t="str">
            <v>UGEL-A IEPM 55006-17 PIA</v>
          </cell>
          <cell r="H1628" t="str">
            <v>826241217617</v>
          </cell>
        </row>
        <row r="1629">
          <cell r="B1629" t="str">
            <v>1131513211A0</v>
          </cell>
          <cell r="C1629" t="str">
            <v>KA012402</v>
          </cell>
          <cell r="D1629" t="str">
            <v>EDUCACION CHANKA</v>
          </cell>
          <cell r="E1629" t="str">
            <v>UGEL ANDAHUAYLAS</v>
          </cell>
          <cell r="F1629" t="str">
            <v>E.B.R. PRIMARIA</v>
          </cell>
          <cell r="G1629" t="str">
            <v>UGEL-A IEPM 55006-17 PIA</v>
          </cell>
          <cell r="H1629" t="str">
            <v>826241217618</v>
          </cell>
        </row>
        <row r="1630">
          <cell r="B1630" t="str">
            <v>1131513221A5</v>
          </cell>
          <cell r="C1630" t="str">
            <v>KA012402</v>
          </cell>
          <cell r="D1630" t="str">
            <v>EDUCACION CHANKA</v>
          </cell>
          <cell r="E1630" t="str">
            <v>UGEL ANDAHUAYLAS</v>
          </cell>
          <cell r="F1630" t="str">
            <v>E.B.R. PRIMARIA</v>
          </cell>
          <cell r="G1630" t="str">
            <v>UGEL-A IEPM 55006-17 PIA</v>
          </cell>
          <cell r="H1630" t="str">
            <v>826281217611</v>
          </cell>
        </row>
        <row r="1631">
          <cell r="B1631" t="str">
            <v>1131513221A3</v>
          </cell>
          <cell r="C1631" t="str">
            <v>KA012402</v>
          </cell>
          <cell r="D1631" t="str">
            <v>EDUCACION CHANKA</v>
          </cell>
          <cell r="E1631" t="str">
            <v>UGEL ANDAHUAYLAS</v>
          </cell>
          <cell r="F1631" t="str">
            <v>E.B.R. PRIMARIA</v>
          </cell>
          <cell r="G1631" t="str">
            <v>UGEL-A IEPM 55006-17 PIA</v>
          </cell>
          <cell r="H1631" t="str">
            <v>826281217614</v>
          </cell>
        </row>
        <row r="1632">
          <cell r="B1632" t="str">
            <v>1131513221A4</v>
          </cell>
          <cell r="C1632" t="str">
            <v>KA012402</v>
          </cell>
          <cell r="D1632" t="str">
            <v>EDUCACION CHANKA</v>
          </cell>
          <cell r="E1632" t="str">
            <v>UGEL ANDAHUAYLAS</v>
          </cell>
          <cell r="F1632" t="str">
            <v>E.B.R. PRIMARIA</v>
          </cell>
          <cell r="G1632" t="str">
            <v>UGEL-A IEPM 55006-17 PIA</v>
          </cell>
          <cell r="H1632" t="str">
            <v>826281217615</v>
          </cell>
        </row>
        <row r="1633">
          <cell r="B1633" t="str">
            <v>1131513221A6</v>
          </cell>
          <cell r="C1633" t="str">
            <v>KA012402</v>
          </cell>
          <cell r="D1633" t="str">
            <v>EDUCACION CHANKA</v>
          </cell>
          <cell r="E1633" t="str">
            <v>UGEL ANDAHUAYLAS</v>
          </cell>
          <cell r="F1633" t="str">
            <v>E.B.R. PRIMARIA</v>
          </cell>
          <cell r="G1633" t="str">
            <v>UGEL-A IEPM 55006-17 PIA</v>
          </cell>
          <cell r="H1633" t="str">
            <v>826281217619</v>
          </cell>
        </row>
        <row r="1634">
          <cell r="B1634" t="str">
            <v>1175113211A9</v>
          </cell>
          <cell r="C1634" t="str">
            <v>KA012402</v>
          </cell>
          <cell r="D1634" t="str">
            <v>EDUCACION CHANKA</v>
          </cell>
          <cell r="E1634" t="str">
            <v>UGEL ANDAHUAYLAS</v>
          </cell>
          <cell r="F1634" t="str">
            <v>E.B.R. PRIMARIA</v>
          </cell>
          <cell r="G1634" t="str">
            <v>UGEL-A IEPM 55006-17 PIA</v>
          </cell>
          <cell r="H1634" t="str">
            <v>829221212613</v>
          </cell>
        </row>
        <row r="1635">
          <cell r="B1635" t="str">
            <v>1131513211A7</v>
          </cell>
          <cell r="C1635" t="str">
            <v>KA012402</v>
          </cell>
          <cell r="D1635" t="str">
            <v>EDUCACION CHANKA</v>
          </cell>
          <cell r="E1635" t="str">
            <v>UGEL ANDAHUAYLAS</v>
          </cell>
          <cell r="F1635" t="str">
            <v>E.B.R. PRIMARIA</v>
          </cell>
          <cell r="G1635" t="str">
            <v>UGEL-A IEPM 55006-17 PIA</v>
          </cell>
          <cell r="H1635" t="str">
            <v>826241217613</v>
          </cell>
        </row>
        <row r="1636">
          <cell r="B1636" t="str">
            <v>1151513211A2</v>
          </cell>
          <cell r="C1636" t="str">
            <v>KA012404</v>
          </cell>
          <cell r="D1636" t="str">
            <v>EDUCACION CHANKA</v>
          </cell>
          <cell r="E1636" t="str">
            <v>UGEL ANDAHUAYLAS</v>
          </cell>
          <cell r="F1636" t="str">
            <v>E.B.R. PRIMARIA</v>
          </cell>
          <cell r="G1636" t="str">
            <v>UGEL-A IEPM 55006-18 YANAYACU</v>
          </cell>
          <cell r="H1636" t="str">
            <v>826261214615</v>
          </cell>
        </row>
        <row r="1637">
          <cell r="B1637" t="str">
            <v>1132113221A1</v>
          </cell>
          <cell r="C1637" t="str">
            <v>KA012406</v>
          </cell>
          <cell r="D1637" t="str">
            <v>EDUCACION CHANKA</v>
          </cell>
          <cell r="E1637" t="str">
            <v>UGEL ANDAHUAYLAS</v>
          </cell>
          <cell r="F1637" t="str">
            <v>E.B.R. PRIMARIA</v>
          </cell>
          <cell r="G1637" t="str">
            <v>UGEL-A IEPM 55006-19 PUYHUALLA ALTA</v>
          </cell>
          <cell r="H1637" t="str">
            <v>826261217619</v>
          </cell>
        </row>
        <row r="1638">
          <cell r="B1638" t="str">
            <v>1171513211A2</v>
          </cell>
          <cell r="C1638" t="str">
            <v>KA012406</v>
          </cell>
          <cell r="D1638" t="str">
            <v>EDUCACION CHANKA</v>
          </cell>
          <cell r="E1638" t="str">
            <v>UGEL ANDAHUAYLAS</v>
          </cell>
          <cell r="F1638" t="str">
            <v>E.B.R. PRIMARIA</v>
          </cell>
          <cell r="G1638" t="str">
            <v>UGEL-A IEPM 55006-19 PUYHUALLA ALTA</v>
          </cell>
          <cell r="H1638" t="str">
            <v>829201214616</v>
          </cell>
        </row>
        <row r="1639">
          <cell r="B1639" t="str">
            <v>1171513211A3</v>
          </cell>
          <cell r="C1639" t="str">
            <v>KA012406</v>
          </cell>
          <cell r="D1639" t="str">
            <v>EDUCACION CHANKA</v>
          </cell>
          <cell r="E1639" t="str">
            <v>UGEL ANDAHUAYLAS</v>
          </cell>
          <cell r="F1639" t="str">
            <v>E.B.R. PRIMARIA</v>
          </cell>
          <cell r="G1639" t="str">
            <v>UGEL-A IEPM 55006-19 PUYHUALLA ALTA</v>
          </cell>
          <cell r="H1639" t="str">
            <v>829201214617</v>
          </cell>
        </row>
        <row r="1640">
          <cell r="B1640" t="str">
            <v>1171513211A4</v>
          </cell>
          <cell r="C1640" t="str">
            <v>KA012406</v>
          </cell>
          <cell r="D1640" t="str">
            <v>EDUCACION CHANKA</v>
          </cell>
          <cell r="E1640" t="str">
            <v>UGEL ANDAHUAYLAS</v>
          </cell>
          <cell r="F1640" t="str">
            <v>E.B.R. PRIMARIA</v>
          </cell>
          <cell r="G1640" t="str">
            <v>UGEL-A IEPM 55006-19 PUYHUALLA ALTA</v>
          </cell>
          <cell r="H1640" t="str">
            <v>829251214612</v>
          </cell>
        </row>
        <row r="1641">
          <cell r="B1641" t="str">
            <v>1172513211A2</v>
          </cell>
          <cell r="C1641" t="str">
            <v>KA012416</v>
          </cell>
          <cell r="D1641" t="str">
            <v>EDUCACION CHANKA</v>
          </cell>
          <cell r="E1641" t="str">
            <v>UGEL ANDAHUAYLAS</v>
          </cell>
          <cell r="F1641" t="str">
            <v>E.B.R. PRIMARIA</v>
          </cell>
          <cell r="G1641" t="str">
            <v>UGEL-A IEPM 55006-22 HUICHCCANA</v>
          </cell>
          <cell r="H1641" t="str">
            <v>829211212614</v>
          </cell>
        </row>
        <row r="1642">
          <cell r="B1642" t="str">
            <v>1115113813A6</v>
          </cell>
          <cell r="C1642" t="str">
            <v>KA272040</v>
          </cell>
          <cell r="D1642" t="str">
            <v>EDUCACION CHANKA</v>
          </cell>
          <cell r="E1642" t="str">
            <v>UGEL ANDAHUAYLAS</v>
          </cell>
          <cell r="F1642" t="str">
            <v>E.B.R. PRIMARIA</v>
          </cell>
          <cell r="G1642" t="str">
            <v>UGEL-A IEPM 54101 KISHUARA</v>
          </cell>
          <cell r="H1642" t="str">
            <v>826221219611</v>
          </cell>
        </row>
        <row r="1643">
          <cell r="B1643" t="str">
            <v>1115113813A8</v>
          </cell>
          <cell r="C1643" t="str">
            <v>KA272040</v>
          </cell>
          <cell r="D1643" t="str">
            <v>EDUCACION CHANKA</v>
          </cell>
          <cell r="E1643" t="str">
            <v>UGEL ANDAHUAYLAS</v>
          </cell>
          <cell r="F1643" t="str">
            <v>E.B.R. PRIMARIA</v>
          </cell>
          <cell r="G1643" t="str">
            <v>UGEL-A IEPM 54101 KISHUARA</v>
          </cell>
          <cell r="H1643" t="str">
            <v>826221219610</v>
          </cell>
        </row>
        <row r="1644">
          <cell r="B1644" t="str">
            <v>1115113813A2</v>
          </cell>
          <cell r="C1644" t="str">
            <v>KA272040</v>
          </cell>
          <cell r="D1644" t="str">
            <v>EDUCACION CHANKA</v>
          </cell>
          <cell r="E1644" t="str">
            <v>UGEL ANDAHUAYLAS</v>
          </cell>
          <cell r="F1644" t="str">
            <v>E.B.R. PRIMARIA</v>
          </cell>
          <cell r="G1644" t="str">
            <v>UGEL-A IEPM 54101 KISHUARA</v>
          </cell>
          <cell r="H1644" t="str">
            <v>826221219612</v>
          </cell>
        </row>
        <row r="1645">
          <cell r="B1645" t="str">
            <v>1115113813A9</v>
          </cell>
          <cell r="C1645" t="str">
            <v>KA272040</v>
          </cell>
          <cell r="D1645" t="str">
            <v>EDUCACION CHANKA</v>
          </cell>
          <cell r="E1645" t="str">
            <v>UGEL ANDAHUAYLAS</v>
          </cell>
          <cell r="F1645" t="str">
            <v>E.B.R. PRIMARIA</v>
          </cell>
          <cell r="G1645" t="str">
            <v>UGEL-A IEPM 54101 KISHUARA</v>
          </cell>
          <cell r="H1645" t="str">
            <v>826221219613</v>
          </cell>
        </row>
        <row r="1646">
          <cell r="B1646" t="str">
            <v>1115113813A5</v>
          </cell>
          <cell r="C1646" t="str">
            <v>KA272040</v>
          </cell>
          <cell r="D1646" t="str">
            <v>EDUCACION CHANKA</v>
          </cell>
          <cell r="E1646" t="str">
            <v>UGEL ANDAHUAYLAS</v>
          </cell>
          <cell r="F1646" t="str">
            <v>E.B.R. PRIMARIA</v>
          </cell>
          <cell r="G1646" t="str">
            <v>UGEL-A IEPM 54101 KISHUARA</v>
          </cell>
          <cell r="H1646" t="str">
            <v>826221219615</v>
          </cell>
        </row>
        <row r="1647">
          <cell r="B1647" t="str">
            <v>1115113823A2</v>
          </cell>
          <cell r="C1647" t="str">
            <v>KA272040</v>
          </cell>
          <cell r="D1647" t="str">
            <v>EDUCACION CHANKA</v>
          </cell>
          <cell r="E1647" t="str">
            <v>UGEL ANDAHUAYLAS</v>
          </cell>
          <cell r="F1647" t="str">
            <v>E.B.R. PRIMARIA</v>
          </cell>
          <cell r="G1647" t="str">
            <v>UGEL-A IEPM 54101 KISHUARA</v>
          </cell>
          <cell r="H1647" t="str">
            <v>826221219617</v>
          </cell>
        </row>
        <row r="1648">
          <cell r="B1648" t="str">
            <v>1115113813A3</v>
          </cell>
          <cell r="C1648" t="str">
            <v>KA272040</v>
          </cell>
          <cell r="D1648" t="str">
            <v>EDUCACION CHANKA</v>
          </cell>
          <cell r="E1648" t="str">
            <v>UGEL ANDAHUAYLAS</v>
          </cell>
          <cell r="F1648" t="str">
            <v>E.B.R. PRIMARIA</v>
          </cell>
          <cell r="G1648" t="str">
            <v>UGEL-A IEPM 54101 KISHUARA</v>
          </cell>
          <cell r="H1648" t="str">
            <v>826221219618</v>
          </cell>
        </row>
        <row r="1649">
          <cell r="B1649" t="str">
            <v>1115113813A7</v>
          </cell>
          <cell r="C1649" t="str">
            <v>KA272040</v>
          </cell>
          <cell r="D1649" t="str">
            <v>EDUCACION CHANKA</v>
          </cell>
          <cell r="E1649" t="str">
            <v>UGEL ANDAHUAYLAS</v>
          </cell>
          <cell r="F1649" t="str">
            <v>E.B.R. PRIMARIA</v>
          </cell>
          <cell r="G1649" t="str">
            <v>UGEL-A IEPM 54101 KISHUARA</v>
          </cell>
          <cell r="H1649" t="str">
            <v>826221219619</v>
          </cell>
        </row>
        <row r="1650">
          <cell r="B1650" t="str">
            <v>1133213231A3</v>
          </cell>
          <cell r="C1650" t="str">
            <v>KA272040</v>
          </cell>
          <cell r="D1650" t="str">
            <v>EDUCACION CHANKA</v>
          </cell>
          <cell r="E1650" t="str">
            <v>UGEL ANDAHUAYLAS</v>
          </cell>
          <cell r="F1650" t="str">
            <v>E.B.R. PRIMARIA</v>
          </cell>
          <cell r="G1650" t="str">
            <v>UGEL-A IEPM 54101 KISHUARA</v>
          </cell>
          <cell r="H1650" t="str">
            <v>826251217618</v>
          </cell>
        </row>
        <row r="1651">
          <cell r="B1651" t="str">
            <v>1115113813A0</v>
          </cell>
          <cell r="C1651" t="str">
            <v>KA272040</v>
          </cell>
          <cell r="D1651" t="str">
            <v>EDUCACION CHANKA</v>
          </cell>
          <cell r="E1651" t="str">
            <v>UGEL ANDAHUAYLAS</v>
          </cell>
          <cell r="F1651" t="str">
            <v>E.B.R. PRIMARIA</v>
          </cell>
          <cell r="G1651" t="str">
            <v>UGEL-A IEPM 54101 KISHUARA</v>
          </cell>
          <cell r="H1651" t="str">
            <v>826271219617</v>
          </cell>
        </row>
        <row r="1652">
          <cell r="B1652" t="str">
            <v>1111213813A3</v>
          </cell>
          <cell r="C1652" t="str">
            <v>KA272100</v>
          </cell>
          <cell r="D1652" t="str">
            <v>EDUCACION CHANKA</v>
          </cell>
          <cell r="E1652" t="str">
            <v>UGEL ANDAHUAYLAS</v>
          </cell>
          <cell r="F1652" t="str">
            <v>E.B.R. PRIMARIA</v>
          </cell>
          <cell r="G1652" t="str">
            <v>UGEL-A IEPM 54156 TONCCOBAMBA</v>
          </cell>
          <cell r="H1652" t="str">
            <v>828261213612</v>
          </cell>
        </row>
        <row r="1653">
          <cell r="B1653" t="str">
            <v>1111213813A4</v>
          </cell>
          <cell r="C1653" t="str">
            <v>KA272100</v>
          </cell>
          <cell r="D1653" t="str">
            <v>EDUCACION CHANKA</v>
          </cell>
          <cell r="E1653" t="str">
            <v>UGEL ANDAHUAYLAS</v>
          </cell>
          <cell r="F1653" t="str">
            <v>E.B.R. PRIMARIA</v>
          </cell>
          <cell r="G1653" t="str">
            <v>UGEL-A IEPM 54156 TONCCOBAMBA</v>
          </cell>
          <cell r="H1653" t="str">
            <v>828261213618</v>
          </cell>
        </row>
        <row r="1654">
          <cell r="B1654" t="str">
            <v>1111213813A2</v>
          </cell>
          <cell r="C1654" t="str">
            <v>KA272100</v>
          </cell>
          <cell r="D1654" t="str">
            <v>EDUCACION CHANKA</v>
          </cell>
          <cell r="E1654" t="str">
            <v>UGEL ANDAHUAYLAS</v>
          </cell>
          <cell r="F1654" t="str">
            <v>E.B.R. PRIMARIA</v>
          </cell>
          <cell r="G1654" t="str">
            <v>UGEL-A IEPM 54156 TONCCOBAMBA</v>
          </cell>
          <cell r="H1654" t="str">
            <v>828281213617</v>
          </cell>
        </row>
        <row r="1655">
          <cell r="B1655" t="str">
            <v>1161213813A2</v>
          </cell>
          <cell r="C1655" t="str">
            <v>KA272105</v>
          </cell>
          <cell r="D1655" t="str">
            <v>EDUCACION CHANKA</v>
          </cell>
          <cell r="E1655" t="str">
            <v>UGEL ANDAHUAYLAS</v>
          </cell>
          <cell r="F1655" t="str">
            <v>E.B.R. PRIMARIA</v>
          </cell>
          <cell r="G1655" t="str">
            <v>UGEL-A IEPM 54157 SECCSENCCALLA</v>
          </cell>
          <cell r="H1655" t="str">
            <v>829201216617</v>
          </cell>
        </row>
        <row r="1656">
          <cell r="B1656" t="str">
            <v>1161213813A3</v>
          </cell>
          <cell r="C1656" t="str">
            <v>KA272105</v>
          </cell>
          <cell r="D1656" t="str">
            <v>EDUCACION CHANKA</v>
          </cell>
          <cell r="E1656" t="str">
            <v>UGEL ANDAHUAYLAS</v>
          </cell>
          <cell r="F1656" t="str">
            <v>E.B.R. PRIMARIA</v>
          </cell>
          <cell r="G1656" t="str">
            <v>UGEL-A IEPM 54157 SECCSENCCALLA</v>
          </cell>
          <cell r="H1656" t="str">
            <v>829251216612</v>
          </cell>
        </row>
        <row r="1657">
          <cell r="B1657" t="str">
            <v>1161213813A4</v>
          </cell>
          <cell r="C1657" t="str">
            <v>KA272105</v>
          </cell>
          <cell r="D1657" t="str">
            <v>EDUCACION CHANKA</v>
          </cell>
          <cell r="E1657" t="str">
            <v>UGEL ANDAHUAYLAS</v>
          </cell>
          <cell r="F1657" t="str">
            <v>E.B.R. PRIMARIA</v>
          </cell>
          <cell r="G1657" t="str">
            <v>UGEL-A IEPM 54157 SECCSENCCALLA</v>
          </cell>
          <cell r="H1657" t="str">
            <v>829251216618</v>
          </cell>
        </row>
        <row r="1658">
          <cell r="B1658" t="str">
            <v>1112213813A5</v>
          </cell>
          <cell r="C1658" t="str">
            <v>KA272110</v>
          </cell>
          <cell r="D1658" t="str">
            <v>EDUCACION CHANKA</v>
          </cell>
          <cell r="E1658" t="str">
            <v>UGEL ANDAHUAYLAS</v>
          </cell>
          <cell r="F1658" t="str">
            <v>E.B.R. PRIMARIA</v>
          </cell>
          <cell r="G1658" t="str">
            <v>UGEL-A IEPM 54158 CAVIRA</v>
          </cell>
          <cell r="H1658" t="str">
            <v>828261214612</v>
          </cell>
        </row>
        <row r="1659">
          <cell r="B1659" t="str">
            <v>1112213813A6</v>
          </cell>
          <cell r="C1659" t="str">
            <v>KA272110</v>
          </cell>
          <cell r="D1659" t="str">
            <v>EDUCACION CHANKA</v>
          </cell>
          <cell r="E1659" t="str">
            <v>UGEL ANDAHUAYLAS</v>
          </cell>
          <cell r="F1659" t="str">
            <v>E.B.R. PRIMARIA</v>
          </cell>
          <cell r="G1659" t="str">
            <v>UGEL-A IEPM 54158 CAVIRA</v>
          </cell>
          <cell r="H1659" t="str">
            <v>828261214618</v>
          </cell>
        </row>
        <row r="1660">
          <cell r="B1660" t="str">
            <v>1112213813A2</v>
          </cell>
          <cell r="C1660" t="str">
            <v>KA272110</v>
          </cell>
          <cell r="D1660" t="str">
            <v>EDUCACION CHANKA</v>
          </cell>
          <cell r="E1660" t="str">
            <v>UGEL ANDAHUAYLAS</v>
          </cell>
          <cell r="F1660" t="str">
            <v>E.B.R. PRIMARIA</v>
          </cell>
          <cell r="G1660" t="str">
            <v>UGEL-A IEPM 54158 CAVIRA</v>
          </cell>
          <cell r="H1660" t="str">
            <v>828281214613</v>
          </cell>
        </row>
        <row r="1661">
          <cell r="B1661" t="str">
            <v>1112213813A3</v>
          </cell>
          <cell r="C1661" t="str">
            <v>KA272110</v>
          </cell>
          <cell r="D1661" t="str">
            <v>EDUCACION CHANKA</v>
          </cell>
          <cell r="E1661" t="str">
            <v>UGEL ANDAHUAYLAS</v>
          </cell>
          <cell r="F1661" t="str">
            <v>E.B.R. PRIMARIA</v>
          </cell>
          <cell r="G1661" t="str">
            <v>UGEL-A IEPM 54158 CAVIRA</v>
          </cell>
          <cell r="H1661" t="str">
            <v>828281214616</v>
          </cell>
        </row>
        <row r="1662">
          <cell r="B1662" t="str">
            <v>1112213813A4</v>
          </cell>
          <cell r="C1662" t="str">
            <v>KA272110</v>
          </cell>
          <cell r="D1662" t="str">
            <v>EDUCACION CHANKA</v>
          </cell>
          <cell r="E1662" t="str">
            <v>UGEL ANDAHUAYLAS</v>
          </cell>
          <cell r="F1662" t="str">
            <v>E.B.R. PRIMARIA</v>
          </cell>
          <cell r="G1662" t="str">
            <v>UGEL-A IEPM 54158 CAVIRA</v>
          </cell>
          <cell r="H1662" t="str">
            <v>828281214617</v>
          </cell>
        </row>
        <row r="1663">
          <cell r="B1663" t="str">
            <v>1112213813A7</v>
          </cell>
          <cell r="C1663" t="str">
            <v>KA272110</v>
          </cell>
          <cell r="D1663" t="str">
            <v>EDUCACION CHANKA</v>
          </cell>
          <cell r="E1663" t="str">
            <v>UGEL ANDAHUAYLAS</v>
          </cell>
          <cell r="F1663" t="str">
            <v>E.B.R. PRIMARIA</v>
          </cell>
          <cell r="G1663" t="str">
            <v>UGEL-A IEPM 54158 CAVIRA</v>
          </cell>
          <cell r="H1663" t="str">
            <v>828261214614</v>
          </cell>
        </row>
        <row r="1664">
          <cell r="B1664" t="str">
            <v>1116213813A2</v>
          </cell>
          <cell r="C1664" t="str">
            <v>KA272150</v>
          </cell>
          <cell r="D1664" t="str">
            <v>EDUCACION CHANKA</v>
          </cell>
          <cell r="E1664" t="str">
            <v>UGEL ANDAHUAYLAS</v>
          </cell>
          <cell r="F1664" t="str">
            <v>E.B.R. PRIMARIA</v>
          </cell>
          <cell r="G1664" t="str">
            <v>UGEL-A IEPM 54589 LARAMARU</v>
          </cell>
          <cell r="H1664" t="str">
            <v>826201216613</v>
          </cell>
        </row>
        <row r="1665">
          <cell r="B1665" t="str">
            <v>1116213813A3</v>
          </cell>
          <cell r="C1665" t="str">
            <v>KA272150</v>
          </cell>
          <cell r="D1665" t="str">
            <v>EDUCACION CHANKA</v>
          </cell>
          <cell r="E1665" t="str">
            <v>UGEL ANDAHUAYLAS</v>
          </cell>
          <cell r="F1665" t="str">
            <v>E.B.R. PRIMARIA</v>
          </cell>
          <cell r="G1665" t="str">
            <v>UGEL-A IEPM 54589 LARAMARU</v>
          </cell>
          <cell r="H1665" t="str">
            <v>826201216616</v>
          </cell>
        </row>
        <row r="1666">
          <cell r="B1666" t="str">
            <v>1116213813A4</v>
          </cell>
          <cell r="C1666" t="str">
            <v>KA272150</v>
          </cell>
          <cell r="D1666" t="str">
            <v>EDUCACION CHANKA</v>
          </cell>
          <cell r="E1666" t="str">
            <v>UGEL ANDAHUAYLAS</v>
          </cell>
          <cell r="F1666" t="str">
            <v>E.B.R. PRIMARIA</v>
          </cell>
          <cell r="G1666" t="str">
            <v>UGEL-A IEPM 54589 LARAMARU</v>
          </cell>
          <cell r="H1666" t="str">
            <v>826201216617</v>
          </cell>
        </row>
        <row r="1667">
          <cell r="B1667" t="str">
            <v>1116213813A5</v>
          </cell>
          <cell r="C1667" t="str">
            <v>KA272150</v>
          </cell>
          <cell r="D1667" t="str">
            <v>EDUCACION CHANKA</v>
          </cell>
          <cell r="E1667" t="str">
            <v>UGEL ANDAHUAYLAS</v>
          </cell>
          <cell r="F1667" t="str">
            <v>E.B.R. PRIMARIA</v>
          </cell>
          <cell r="G1667" t="str">
            <v>UGEL-A IEPM 54589 LARAMARU</v>
          </cell>
          <cell r="H1667" t="str">
            <v>826251216612</v>
          </cell>
        </row>
        <row r="1668">
          <cell r="B1668" t="str">
            <v>1116213813A6</v>
          </cell>
          <cell r="C1668" t="str">
            <v>KA272150</v>
          </cell>
          <cell r="D1668" t="str">
            <v>EDUCACION CHANKA</v>
          </cell>
          <cell r="E1668" t="str">
            <v>UGEL ANDAHUAYLAS</v>
          </cell>
          <cell r="F1668" t="str">
            <v>E.B.R. PRIMARIA</v>
          </cell>
          <cell r="G1668" t="str">
            <v>UGEL-A IEPM 54589 LARAMARU</v>
          </cell>
          <cell r="H1668" t="str">
            <v>826251216618</v>
          </cell>
        </row>
        <row r="1669">
          <cell r="B1669" t="str">
            <v>1116213813A7</v>
          </cell>
          <cell r="C1669" t="str">
            <v>KA272155</v>
          </cell>
          <cell r="D1669" t="str">
            <v>EDUCACION CHANKA</v>
          </cell>
          <cell r="E1669" t="str">
            <v>UGEL ANDAHUAYLAS</v>
          </cell>
          <cell r="F1669" t="str">
            <v>E.B.R. PRIMARIA</v>
          </cell>
          <cell r="G1669" t="str">
            <v>UGEL-A IEPM 54622  PINTORBAMBA</v>
          </cell>
          <cell r="H1669" t="str">
            <v>826251216614</v>
          </cell>
        </row>
        <row r="1670">
          <cell r="B1670" t="str">
            <v>1166213813A4</v>
          </cell>
          <cell r="C1670" t="str">
            <v>KA272155</v>
          </cell>
          <cell r="D1670" t="str">
            <v>EDUCACION CHANKA</v>
          </cell>
          <cell r="E1670" t="str">
            <v>UGEL ANDAHUAYLAS</v>
          </cell>
          <cell r="F1670" t="str">
            <v>E.B.R. PRIMARIA</v>
          </cell>
          <cell r="G1670" t="str">
            <v>UGEL-A IEPM 54622  PINTORBAMBA</v>
          </cell>
          <cell r="H1670" t="str">
            <v>829271213610</v>
          </cell>
        </row>
        <row r="1671">
          <cell r="B1671" t="str">
            <v>1166213813A2</v>
          </cell>
          <cell r="C1671" t="str">
            <v>KA272155</v>
          </cell>
          <cell r="D1671" t="str">
            <v>EDUCACION CHANKA</v>
          </cell>
          <cell r="E1671" t="str">
            <v>UGEL ANDAHUAYLAS</v>
          </cell>
          <cell r="F1671" t="str">
            <v>E.B.R. PRIMARIA</v>
          </cell>
          <cell r="G1671" t="str">
            <v>UGEL-A IEPM 54622  PINTORBAMBA</v>
          </cell>
          <cell r="H1671" t="str">
            <v>829271213611</v>
          </cell>
        </row>
        <row r="1672">
          <cell r="B1672" t="str">
            <v>1166213813A3</v>
          </cell>
          <cell r="C1672" t="str">
            <v>KA272155</v>
          </cell>
          <cell r="D1672" t="str">
            <v>EDUCACION CHANKA</v>
          </cell>
          <cell r="E1672" t="str">
            <v>UGEL ANDAHUAYLAS</v>
          </cell>
          <cell r="F1672" t="str">
            <v>E.B.R. PRIMARIA</v>
          </cell>
          <cell r="G1672" t="str">
            <v>UGEL-A IEPM 54622  PINTORBAMBA</v>
          </cell>
          <cell r="H1672" t="str">
            <v>829271213619</v>
          </cell>
        </row>
        <row r="1673">
          <cell r="B1673" t="str">
            <v>1152513211A0</v>
          </cell>
          <cell r="C1673" t="str">
            <v>KA012414</v>
          </cell>
          <cell r="D1673" t="str">
            <v>EDUCACION CHANKA</v>
          </cell>
          <cell r="E1673" t="str">
            <v>UGEL ANDAHUAYLAS</v>
          </cell>
          <cell r="F1673" t="str">
            <v>E.B.R. PRIMARIA</v>
          </cell>
          <cell r="G1673" t="str">
            <v>UGEL-A IEPM 55006-20 ESCUELA CONCERTADA</v>
          </cell>
          <cell r="H1673" t="str">
            <v>826201214617</v>
          </cell>
        </row>
        <row r="1674">
          <cell r="B1674" t="str">
            <v>1152513221A4</v>
          </cell>
          <cell r="C1674" t="str">
            <v>KA012414</v>
          </cell>
          <cell r="D1674" t="str">
            <v>EDUCACION CHANKA</v>
          </cell>
          <cell r="E1674" t="str">
            <v>UGEL ANDAHUAYLAS</v>
          </cell>
          <cell r="F1674" t="str">
            <v>E.B.R. PRIMARIA</v>
          </cell>
          <cell r="G1674" t="str">
            <v>UGEL-A IEPM 55006-20 ESCUELA CONCERTADA</v>
          </cell>
          <cell r="H1674" t="str">
            <v>826231214618</v>
          </cell>
        </row>
        <row r="1675">
          <cell r="B1675" t="str">
            <v>1150113211A7</v>
          </cell>
          <cell r="C1675" t="str">
            <v>KA012414</v>
          </cell>
          <cell r="D1675" t="str">
            <v>EDUCACION CHANKA</v>
          </cell>
          <cell r="E1675" t="str">
            <v>UGEL ANDAHUAYLAS</v>
          </cell>
          <cell r="F1675" t="str">
            <v>E.B.R. PRIMARIA</v>
          </cell>
          <cell r="G1675" t="str">
            <v>UGEL-A IEPM 55006-20 ESCUELA CONCERTADA</v>
          </cell>
          <cell r="H1675" t="str">
            <v>826251211611</v>
          </cell>
        </row>
        <row r="1676">
          <cell r="B1676" t="str">
            <v>1152513211A8</v>
          </cell>
          <cell r="C1676" t="str">
            <v>KA012414</v>
          </cell>
          <cell r="D1676" t="str">
            <v>EDUCACION CHANKA</v>
          </cell>
          <cell r="E1676" t="str">
            <v>UGEL ANDAHUAYLAS</v>
          </cell>
          <cell r="F1676" t="str">
            <v>E.B.R. PRIMARIA</v>
          </cell>
          <cell r="G1676" t="str">
            <v>UGEL-A IEPM 55006-20 ESCUELA CONCERTADA</v>
          </cell>
          <cell r="H1676" t="str">
            <v>826251214610</v>
          </cell>
        </row>
        <row r="1677">
          <cell r="B1677" t="str">
            <v>1152513211A6</v>
          </cell>
          <cell r="C1677" t="str">
            <v>KA012414</v>
          </cell>
          <cell r="D1677" t="str">
            <v>EDUCACION CHANKA</v>
          </cell>
          <cell r="E1677" t="str">
            <v>UGEL ANDAHUAYLAS</v>
          </cell>
          <cell r="F1677" t="str">
            <v>E.B.R. PRIMARIA</v>
          </cell>
          <cell r="G1677" t="str">
            <v>UGEL-A IEPM 55006-20 ESCUELA CONCERTADA</v>
          </cell>
          <cell r="H1677" t="str">
            <v>826251214611</v>
          </cell>
        </row>
        <row r="1678">
          <cell r="B1678" t="str">
            <v>1152513211A2</v>
          </cell>
          <cell r="C1678" t="str">
            <v>KA012414</v>
          </cell>
          <cell r="D1678" t="str">
            <v>EDUCACION CHANKA</v>
          </cell>
          <cell r="E1678" t="str">
            <v>UGEL ANDAHUAYLAS</v>
          </cell>
          <cell r="F1678" t="str">
            <v>E.B.R. PRIMARIA</v>
          </cell>
          <cell r="G1678" t="str">
            <v>UGEL-A IEPM 55006-20 ESCUELA CONCERTADA</v>
          </cell>
          <cell r="H1678" t="str">
            <v>826251214612</v>
          </cell>
        </row>
        <row r="1679">
          <cell r="B1679" t="str">
            <v>1152513211A9</v>
          </cell>
          <cell r="C1679" t="str">
            <v>KA012414</v>
          </cell>
          <cell r="D1679" t="str">
            <v>EDUCACION CHANKA</v>
          </cell>
          <cell r="E1679" t="str">
            <v>UGEL ANDAHUAYLAS</v>
          </cell>
          <cell r="F1679" t="str">
            <v>E.B.R. PRIMARIA</v>
          </cell>
          <cell r="G1679" t="str">
            <v>UGEL-A IEPM 55006-20 ESCUELA CONCERTADA</v>
          </cell>
          <cell r="H1679" t="str">
            <v>826251214613</v>
          </cell>
        </row>
        <row r="1680">
          <cell r="B1680" t="str">
            <v>1152513211A5</v>
          </cell>
          <cell r="C1680" t="str">
            <v>KA012414</v>
          </cell>
          <cell r="D1680" t="str">
            <v>EDUCACION CHANKA</v>
          </cell>
          <cell r="E1680" t="str">
            <v>UGEL ANDAHUAYLAS</v>
          </cell>
          <cell r="F1680" t="str">
            <v>E.B.R. PRIMARIA</v>
          </cell>
          <cell r="G1680" t="str">
            <v>UGEL-A IEPM 55006-20 ESCUELA CONCERTADA</v>
          </cell>
          <cell r="H1680" t="str">
            <v>826251214615</v>
          </cell>
        </row>
        <row r="1681">
          <cell r="B1681" t="str">
            <v>1152513221A1</v>
          </cell>
          <cell r="C1681" t="str">
            <v>KA012414</v>
          </cell>
          <cell r="D1681" t="str">
            <v>EDUCACION CHANKA</v>
          </cell>
          <cell r="E1681" t="str">
            <v>UGEL ANDAHUAYLAS</v>
          </cell>
          <cell r="F1681" t="str">
            <v>E.B.R. PRIMARIA</v>
          </cell>
          <cell r="G1681" t="str">
            <v>UGEL-A IEPM 55006-20 ESCUELA CONCERTADA</v>
          </cell>
          <cell r="H1681" t="str">
            <v>826251214616</v>
          </cell>
        </row>
        <row r="1682">
          <cell r="B1682" t="str">
            <v>1152513221A2</v>
          </cell>
          <cell r="C1682" t="str">
            <v>KA012414</v>
          </cell>
          <cell r="D1682" t="str">
            <v>EDUCACION CHANKA</v>
          </cell>
          <cell r="E1682" t="str">
            <v>UGEL ANDAHUAYLAS</v>
          </cell>
          <cell r="F1682" t="str">
            <v>E.B.R. PRIMARIA</v>
          </cell>
          <cell r="G1682" t="str">
            <v>UGEL-A IEPM 55006-20 ESCUELA CONCERTADA</v>
          </cell>
          <cell r="H1682" t="str">
            <v>826251214617</v>
          </cell>
        </row>
        <row r="1683">
          <cell r="B1683" t="str">
            <v>1113113221A8</v>
          </cell>
          <cell r="C1683" t="str">
            <v>KA012414</v>
          </cell>
          <cell r="D1683" t="str">
            <v>EDUCACION CHANKA</v>
          </cell>
          <cell r="E1683" t="str">
            <v>UGEL ANDAHUAYLAS</v>
          </cell>
          <cell r="F1683" t="str">
            <v>E.B.R. PRIMARIA</v>
          </cell>
          <cell r="G1683" t="str">
            <v>UGEL-A IEPM 55006-20 ESCUELA CONCERTADA</v>
          </cell>
          <cell r="H1683" t="str">
            <v>828241212611</v>
          </cell>
        </row>
        <row r="1684">
          <cell r="B1684" t="str">
            <v>1161115211A4</v>
          </cell>
          <cell r="C1684" t="str">
            <v>KA012414</v>
          </cell>
          <cell r="D1684" t="str">
            <v>EDUCACION CHANKA</v>
          </cell>
          <cell r="E1684" t="str">
            <v>UGEL ANDAHUAYLAS</v>
          </cell>
          <cell r="F1684" t="str">
            <v>E.B.R. PRIMARIA</v>
          </cell>
          <cell r="G1684" t="str">
            <v>UGEL-A IEPM 55006-20 ESCUELA CONCERTADA</v>
          </cell>
          <cell r="H1684" t="str">
            <v>829271216613</v>
          </cell>
        </row>
        <row r="1685">
          <cell r="B1685" t="str">
            <v>1152513211A7</v>
          </cell>
          <cell r="C1685" t="str">
            <v>KA012414</v>
          </cell>
          <cell r="D1685" t="str">
            <v>EDUCACION CHANKA</v>
          </cell>
          <cell r="E1685" t="str">
            <v>UGEL ANDAHUAYLAS</v>
          </cell>
          <cell r="F1685" t="str">
            <v>E.B.R. PRIMARIA</v>
          </cell>
          <cell r="G1685" t="str">
            <v>UGEL-A IEPM 55006-20 ESCUELA CONCERTADA</v>
          </cell>
          <cell r="H1685" t="str">
            <v>826251214619</v>
          </cell>
        </row>
        <row r="1686">
          <cell r="B1686" t="str">
            <v>1132513211A7</v>
          </cell>
          <cell r="C1686" t="str">
            <v>KA012412</v>
          </cell>
          <cell r="D1686" t="str">
            <v>EDUCACION CHANKA</v>
          </cell>
          <cell r="E1686" t="str">
            <v>UGEL ANDAHUAYLAS</v>
          </cell>
          <cell r="F1686" t="str">
            <v>E.B.R. PRIMARIA</v>
          </cell>
          <cell r="G1686" t="str">
            <v>CEPED POSOCCOY</v>
          </cell>
          <cell r="H1686" t="str">
            <v>826271217612</v>
          </cell>
        </row>
        <row r="1687">
          <cell r="B1687" t="str">
            <v>1132513211A9</v>
          </cell>
          <cell r="C1687" t="str">
            <v>KA012412</v>
          </cell>
          <cell r="D1687" t="str">
            <v>EDUCACION CHANKA</v>
          </cell>
          <cell r="E1687" t="str">
            <v>UGEL ANDAHUAYLAS</v>
          </cell>
          <cell r="F1687" t="str">
            <v>E.B.R. PRIMARIA</v>
          </cell>
          <cell r="G1687" t="str">
            <v>CEPED POSOCCOY</v>
          </cell>
          <cell r="H1687" t="str">
            <v>826271217614</v>
          </cell>
        </row>
        <row r="1688">
          <cell r="B1688" t="str">
            <v>1132513211A3</v>
          </cell>
          <cell r="C1688" t="str">
            <v>KA012412</v>
          </cell>
          <cell r="D1688" t="str">
            <v>EDUCACION CHANKA</v>
          </cell>
          <cell r="E1688" t="str">
            <v>UGEL ANDAHUAYLAS</v>
          </cell>
          <cell r="F1688" t="str">
            <v>E.B.R. PRIMARIA</v>
          </cell>
          <cell r="G1688" t="str">
            <v>CEPED POSOCCOY</v>
          </cell>
          <cell r="H1688" t="str">
            <v>826291217610</v>
          </cell>
        </row>
        <row r="1689">
          <cell r="B1689" t="str">
            <v>1132513211A4</v>
          </cell>
          <cell r="C1689" t="str">
            <v>KA012412</v>
          </cell>
          <cell r="D1689" t="str">
            <v>EDUCACION CHANKA</v>
          </cell>
          <cell r="E1689" t="str">
            <v>UGEL ANDAHUAYLAS</v>
          </cell>
          <cell r="F1689" t="str">
            <v>E.B.R. PRIMARIA</v>
          </cell>
          <cell r="G1689" t="str">
            <v>CEPED POSOCCOY</v>
          </cell>
          <cell r="H1689" t="str">
            <v>826291217613</v>
          </cell>
        </row>
        <row r="1690">
          <cell r="B1690" t="str">
            <v>1132513211A5</v>
          </cell>
          <cell r="C1690" t="str">
            <v>KA012412</v>
          </cell>
          <cell r="D1690" t="str">
            <v>EDUCACION CHANKA</v>
          </cell>
          <cell r="E1690" t="str">
            <v>UGEL ANDAHUAYLAS</v>
          </cell>
          <cell r="F1690" t="str">
            <v>E.B.R. PRIMARIA</v>
          </cell>
          <cell r="G1690" t="str">
            <v>CEPED POSOCCOY</v>
          </cell>
          <cell r="H1690" t="str">
            <v>826291217616</v>
          </cell>
        </row>
        <row r="1691">
          <cell r="B1691" t="str">
            <v>1132513211A6</v>
          </cell>
          <cell r="C1691" t="str">
            <v>KA012412</v>
          </cell>
          <cell r="D1691" t="str">
            <v>EDUCACION CHANKA</v>
          </cell>
          <cell r="E1691" t="str">
            <v>UGEL ANDAHUAYLAS</v>
          </cell>
          <cell r="F1691" t="str">
            <v>E.B.R. PRIMARIA</v>
          </cell>
          <cell r="G1691" t="str">
            <v>CEPED POSOCCOY</v>
          </cell>
          <cell r="H1691" t="str">
            <v>826291217617</v>
          </cell>
        </row>
        <row r="1692">
          <cell r="B1692" t="str">
            <v>1132513211A2</v>
          </cell>
          <cell r="C1692" t="str">
            <v>KA012412</v>
          </cell>
          <cell r="D1692" t="str">
            <v>EDUCACION CHANKA</v>
          </cell>
          <cell r="E1692" t="str">
            <v>UGEL ANDAHUAYLAS</v>
          </cell>
          <cell r="F1692" t="str">
            <v>E.B.R. PRIMARIA</v>
          </cell>
          <cell r="G1692" t="str">
            <v>CEPED POSOCCOY</v>
          </cell>
          <cell r="H1692" t="str">
            <v>826291217619</v>
          </cell>
        </row>
        <row r="1693">
          <cell r="B1693" t="str">
            <v>1132513211A0</v>
          </cell>
          <cell r="C1693" t="str">
            <v>KA012412</v>
          </cell>
          <cell r="D1693" t="str">
            <v>EDUCACION CHANKA</v>
          </cell>
          <cell r="E1693" t="str">
            <v>UGEL ANDAHUAYLAS</v>
          </cell>
          <cell r="F1693" t="str">
            <v>E.B.R. PRIMARIA</v>
          </cell>
          <cell r="G1693" t="str">
            <v>CEPED POSOCCOY</v>
          </cell>
          <cell r="H1693" t="str">
            <v>826291217611</v>
          </cell>
        </row>
        <row r="1694">
          <cell r="B1694" t="str">
            <v>1112513211A5</v>
          </cell>
          <cell r="C1694" t="str">
            <v>KA012410</v>
          </cell>
          <cell r="D1694" t="str">
            <v>EDUCACION CHANKA</v>
          </cell>
          <cell r="E1694" t="str">
            <v>UGEL ANDAHUAYLAS</v>
          </cell>
          <cell r="F1694" t="str">
            <v>E.B.R. PRIMARIA</v>
          </cell>
          <cell r="G1694" t="str">
            <v>CEPED ANCCOPACCHA</v>
          </cell>
          <cell r="H1694" t="str">
            <v>828251214610</v>
          </cell>
        </row>
        <row r="1695">
          <cell r="B1695" t="str">
            <v>1112513211A3</v>
          </cell>
          <cell r="C1695" t="str">
            <v>KA012410</v>
          </cell>
          <cell r="D1695" t="str">
            <v>EDUCACION CHANKA</v>
          </cell>
          <cell r="E1695" t="str">
            <v>UGEL ANDAHUAYLAS</v>
          </cell>
          <cell r="F1695" t="str">
            <v>E.B.R. PRIMARIA</v>
          </cell>
          <cell r="G1695" t="str">
            <v>CEPED ANCCOPACCHA</v>
          </cell>
          <cell r="H1695" t="str">
            <v>828251214611</v>
          </cell>
        </row>
        <row r="1696">
          <cell r="B1696" t="str">
            <v>1112513211A6</v>
          </cell>
          <cell r="C1696" t="str">
            <v>KA012410</v>
          </cell>
          <cell r="D1696" t="str">
            <v>EDUCACION CHANKA</v>
          </cell>
          <cell r="E1696" t="str">
            <v>UGEL ANDAHUAYLAS</v>
          </cell>
          <cell r="F1696" t="str">
            <v>E.B.R. PRIMARIA</v>
          </cell>
          <cell r="G1696" t="str">
            <v>CEPED ANCCOPACCHA</v>
          </cell>
          <cell r="H1696" t="str">
            <v>828251214613</v>
          </cell>
        </row>
        <row r="1697">
          <cell r="B1697" t="str">
            <v>1112513211A2</v>
          </cell>
          <cell r="C1697" t="str">
            <v>KA012410</v>
          </cell>
          <cell r="D1697" t="str">
            <v>EDUCACION CHANKA</v>
          </cell>
          <cell r="E1697" t="str">
            <v>UGEL ANDAHUAYLAS</v>
          </cell>
          <cell r="F1697" t="str">
            <v>E.B.R. PRIMARIA</v>
          </cell>
          <cell r="G1697" t="str">
            <v>CEPED ANCCOPACCHA</v>
          </cell>
          <cell r="H1697" t="str">
            <v>828251214615</v>
          </cell>
        </row>
        <row r="1698">
          <cell r="B1698" t="str">
            <v>1112513211A7</v>
          </cell>
          <cell r="C1698" t="str">
            <v>KA012410</v>
          </cell>
          <cell r="D1698" t="str">
            <v>EDUCACION CHANKA</v>
          </cell>
          <cell r="E1698" t="str">
            <v>UGEL ANDAHUAYLAS</v>
          </cell>
          <cell r="F1698" t="str">
            <v>E.B.R. PRIMARIA</v>
          </cell>
          <cell r="G1698" t="str">
            <v>CEPED ANCCOPACCHA</v>
          </cell>
          <cell r="H1698" t="str">
            <v>828251214616</v>
          </cell>
        </row>
        <row r="1699">
          <cell r="B1699" t="str">
            <v>1112513211A8</v>
          </cell>
          <cell r="C1699" t="str">
            <v>KA012410</v>
          </cell>
          <cell r="D1699" t="str">
            <v>EDUCACION CHANKA</v>
          </cell>
          <cell r="E1699" t="str">
            <v>UGEL ANDAHUAYLAS</v>
          </cell>
          <cell r="F1699" t="str">
            <v>E.B.R. PRIMARIA</v>
          </cell>
          <cell r="G1699" t="str">
            <v>CEPED ANCCOPACCHA</v>
          </cell>
          <cell r="H1699" t="str">
            <v>828251214617</v>
          </cell>
        </row>
        <row r="1700">
          <cell r="B1700" t="str">
            <v>1112513211A4</v>
          </cell>
          <cell r="C1700" t="str">
            <v>KA012410</v>
          </cell>
          <cell r="D1700" t="str">
            <v>EDUCACION CHANKA</v>
          </cell>
          <cell r="E1700" t="str">
            <v>UGEL ANDAHUAYLAS</v>
          </cell>
          <cell r="F1700" t="str">
            <v>E.B.R. PRIMARIA</v>
          </cell>
          <cell r="G1700" t="str">
            <v>CEPED ANCCOPACCHA</v>
          </cell>
          <cell r="H1700" t="str">
            <v>828251214619</v>
          </cell>
        </row>
        <row r="1701">
          <cell r="B1701" t="str">
            <v>1112513211A0</v>
          </cell>
          <cell r="C1701" t="str">
            <v>KA012410</v>
          </cell>
          <cell r="D1701" t="str">
            <v>EDUCACION CHANKA</v>
          </cell>
          <cell r="E1701" t="str">
            <v>UGEL ANDAHUAYLAS</v>
          </cell>
          <cell r="F1701" t="str">
            <v>E.B.R. PRIMARIA</v>
          </cell>
          <cell r="G1701" t="str">
            <v>CEPED ANCCOPACCHA</v>
          </cell>
          <cell r="H1701" t="str">
            <v>828251214614</v>
          </cell>
        </row>
        <row r="1702">
          <cell r="B1702" t="str">
            <v>1131313211A5</v>
          </cell>
          <cell r="C1702" t="str">
            <v>KA012202</v>
          </cell>
          <cell r="D1702" t="str">
            <v>EDUCACION CHANKA</v>
          </cell>
          <cell r="E1702" t="str">
            <v>UGEL ANDAHUAYLAS</v>
          </cell>
          <cell r="F1702" t="str">
            <v>E.B.R. PRIMARIA</v>
          </cell>
          <cell r="G1702" t="str">
            <v>UGEL-A IEPM 54238 PISCOBAMBA</v>
          </cell>
          <cell r="H1702" t="str">
            <v>826211217610</v>
          </cell>
        </row>
        <row r="1703">
          <cell r="B1703" t="str">
            <v>1131313211A3</v>
          </cell>
          <cell r="C1703" t="str">
            <v>KA012202</v>
          </cell>
          <cell r="D1703" t="str">
            <v>EDUCACION CHANKA</v>
          </cell>
          <cell r="E1703" t="str">
            <v>UGEL ANDAHUAYLAS</v>
          </cell>
          <cell r="F1703" t="str">
            <v>E.B.R. PRIMARIA</v>
          </cell>
          <cell r="G1703" t="str">
            <v>UGEL-A IEPM 54238 PISCOBAMBA</v>
          </cell>
          <cell r="H1703" t="str">
            <v>826211217611</v>
          </cell>
        </row>
        <row r="1704">
          <cell r="B1704" t="str">
            <v>1131313211A6</v>
          </cell>
          <cell r="C1704" t="str">
            <v>KA012202</v>
          </cell>
          <cell r="D1704" t="str">
            <v>EDUCACION CHANKA</v>
          </cell>
          <cell r="E1704" t="str">
            <v>UGEL ANDAHUAYLAS</v>
          </cell>
          <cell r="F1704" t="str">
            <v>E.B.R. PRIMARIA</v>
          </cell>
          <cell r="G1704" t="str">
            <v>UGEL-A IEPM 54238 PISCOBAMBA</v>
          </cell>
          <cell r="H1704" t="str">
            <v>826211217613</v>
          </cell>
        </row>
        <row r="1705">
          <cell r="B1705" t="str">
            <v>1131313211A2</v>
          </cell>
          <cell r="C1705" t="str">
            <v>KA012202</v>
          </cell>
          <cell r="D1705" t="str">
            <v>EDUCACION CHANKA</v>
          </cell>
          <cell r="E1705" t="str">
            <v>UGEL ANDAHUAYLAS</v>
          </cell>
          <cell r="F1705" t="str">
            <v>E.B.R. PRIMARIA</v>
          </cell>
          <cell r="G1705" t="str">
            <v>UGEL-A IEPM 54238 PISCOBAMBA</v>
          </cell>
          <cell r="H1705" t="str">
            <v>826211217615</v>
          </cell>
        </row>
        <row r="1706">
          <cell r="B1706" t="str">
            <v>1131313211A7</v>
          </cell>
          <cell r="C1706" t="str">
            <v>KA012202</v>
          </cell>
          <cell r="D1706" t="str">
            <v>EDUCACION CHANKA</v>
          </cell>
          <cell r="E1706" t="str">
            <v>UGEL ANDAHUAYLAS</v>
          </cell>
          <cell r="F1706" t="str">
            <v>E.B.R. PRIMARIA</v>
          </cell>
          <cell r="G1706" t="str">
            <v>UGEL-A IEPM 54238 PISCOBAMBA</v>
          </cell>
          <cell r="H1706" t="str">
            <v>826211217616</v>
          </cell>
        </row>
        <row r="1707">
          <cell r="B1707" t="str">
            <v>1131313211A4</v>
          </cell>
          <cell r="C1707" t="str">
            <v>KA012202</v>
          </cell>
          <cell r="D1707" t="str">
            <v>EDUCACION CHANKA</v>
          </cell>
          <cell r="E1707" t="str">
            <v>UGEL ANDAHUAYLAS</v>
          </cell>
          <cell r="F1707" t="str">
            <v>E.B.R. PRIMARIA</v>
          </cell>
          <cell r="G1707" t="str">
            <v>UGEL-A IEPM 54238 PISCOBAMBA</v>
          </cell>
          <cell r="H1707" t="str">
            <v>826211217619</v>
          </cell>
        </row>
        <row r="1708">
          <cell r="B1708" t="str">
            <v>1131313211A8</v>
          </cell>
          <cell r="C1708" t="str">
            <v>KA012202</v>
          </cell>
          <cell r="D1708" t="str">
            <v>EDUCACION CHANKA</v>
          </cell>
          <cell r="E1708" t="str">
            <v>UGEL ANDAHUAYLAS</v>
          </cell>
          <cell r="F1708" t="str">
            <v>E.B.R. PRIMARIA</v>
          </cell>
          <cell r="G1708" t="str">
            <v>UGEL-A IEPM 54238 PISCOBAMBA</v>
          </cell>
          <cell r="H1708" t="str">
            <v>826211217617</v>
          </cell>
        </row>
        <row r="1709">
          <cell r="B1709" t="str">
            <v>1191413211A3</v>
          </cell>
          <cell r="C1709" t="str">
            <v>KA012308</v>
          </cell>
          <cell r="D1709" t="str">
            <v>EDUCACION CHANKA</v>
          </cell>
          <cell r="E1709" t="str">
            <v>UGEL ANDAHUAYLAS</v>
          </cell>
          <cell r="F1709" t="str">
            <v>E.B.R. PRIMARIA</v>
          </cell>
          <cell r="G1709" t="str">
            <v>UGEL-A IEPM 54627 ATACCARA</v>
          </cell>
          <cell r="H1709" t="str">
            <v>827251219614</v>
          </cell>
        </row>
        <row r="1710">
          <cell r="B1710" t="e">
            <v>#N/A</v>
          </cell>
          <cell r="C1710" t="str">
            <v>KA012417</v>
          </cell>
          <cell r="D1710" t="str">
            <v>EDUCACION CHANKA</v>
          </cell>
          <cell r="E1710" t="str">
            <v>UGEL ANDAHUAYLAS</v>
          </cell>
          <cell r="F1710" t="str">
            <v>E.B.R. PRIMARIA</v>
          </cell>
          <cell r="G1710" t="str">
            <v>UGEL-A IEPM 54727 - ÑAHUINCUCHO</v>
          </cell>
          <cell r="H1710" t="str">
            <v>03V0002N0868</v>
          </cell>
        </row>
        <row r="1711">
          <cell r="B1711" t="str">
            <v>1161114221A3</v>
          </cell>
          <cell r="C1711" t="str">
            <v>KA013005</v>
          </cell>
          <cell r="D1711" t="str">
            <v>EDUCACION CHANKA</v>
          </cell>
          <cell r="E1711" t="str">
            <v>UGEL ANDAHUAYLAS</v>
          </cell>
          <cell r="F1711" t="str">
            <v>E.B.R. SECUNDARIA</v>
          </cell>
          <cell r="G1711" t="str">
            <v>UGEL-A IESM JUAN ESPINOZA MEDRANO</v>
          </cell>
          <cell r="H1711" t="str">
            <v>829231219615</v>
          </cell>
        </row>
        <row r="1712">
          <cell r="B1712" t="str">
            <v>1161114211A2</v>
          </cell>
          <cell r="C1712" t="str">
            <v>KA013005</v>
          </cell>
          <cell r="D1712" t="str">
            <v>EDUCACION CHANKA</v>
          </cell>
          <cell r="E1712" t="str">
            <v>UGEL ANDAHUAYLAS</v>
          </cell>
          <cell r="F1712" t="str">
            <v>E.B.R. SECUNDARIA</v>
          </cell>
          <cell r="G1712" t="str">
            <v>UGEL-A IESM JUAN ESPINOZA MEDRANO</v>
          </cell>
          <cell r="H1712" t="str">
            <v>829251219614</v>
          </cell>
        </row>
        <row r="1713">
          <cell r="B1713" t="str">
            <v>1161114261A7</v>
          </cell>
          <cell r="C1713" t="str">
            <v>KA013005</v>
          </cell>
          <cell r="D1713" t="str">
            <v>EDUCACION CHANKA</v>
          </cell>
          <cell r="E1713" t="str">
            <v>UGEL ANDAHUAYLAS</v>
          </cell>
          <cell r="F1713" t="str">
            <v>E.B.R. SECUNDARIA</v>
          </cell>
          <cell r="G1713" t="str">
            <v>UGEL-A IESM JUAN ESPINOZA MEDRANO</v>
          </cell>
          <cell r="H1713" t="str">
            <v>829261216613</v>
          </cell>
        </row>
        <row r="1714">
          <cell r="B1714" t="str">
            <v>1161114231A6</v>
          </cell>
          <cell r="C1714" t="str">
            <v>KA013005</v>
          </cell>
          <cell r="D1714" t="str">
            <v>EDUCACION CHANKA</v>
          </cell>
          <cell r="E1714" t="str">
            <v>UGEL ANDAHUAYLAS</v>
          </cell>
          <cell r="F1714" t="str">
            <v>E.B.R. SECUNDARIA</v>
          </cell>
          <cell r="G1714" t="str">
            <v>UGEL-A IESM JUAN ESPINOZA MEDRANO</v>
          </cell>
          <cell r="H1714" t="str">
            <v>829211216610</v>
          </cell>
        </row>
        <row r="1715">
          <cell r="B1715" t="str">
            <v>1161114231A8</v>
          </cell>
          <cell r="C1715" t="str">
            <v>KA013005</v>
          </cell>
          <cell r="D1715" t="str">
            <v>EDUCACION CHANKA</v>
          </cell>
          <cell r="E1715" t="str">
            <v>UGEL ANDAHUAYLAS</v>
          </cell>
          <cell r="F1715" t="str">
            <v>E.B.R. SECUNDARIA</v>
          </cell>
          <cell r="G1715" t="str">
            <v>UGEL-A IESM JUAN ESPINOZA MEDRANO</v>
          </cell>
          <cell r="H1715" t="str">
            <v>829211216616</v>
          </cell>
        </row>
        <row r="1716">
          <cell r="B1716" t="str">
            <v>1161114221A4</v>
          </cell>
          <cell r="C1716" t="str">
            <v>KA013005</v>
          </cell>
          <cell r="D1716" t="str">
            <v>EDUCACION CHANKA</v>
          </cell>
          <cell r="E1716" t="str">
            <v>UGEL ANDAHUAYLAS</v>
          </cell>
          <cell r="F1716" t="str">
            <v>E.B.R. SECUNDARIA</v>
          </cell>
          <cell r="G1716" t="str">
            <v>UGEL-A IESM JUAN ESPINOZA MEDRANO</v>
          </cell>
          <cell r="H1716" t="str">
            <v>829231219611</v>
          </cell>
        </row>
        <row r="1717">
          <cell r="B1717" t="str">
            <v>1161114211A5</v>
          </cell>
          <cell r="C1717" t="str">
            <v>KA013005</v>
          </cell>
          <cell r="D1717" t="str">
            <v>EDUCACION CHANKA</v>
          </cell>
          <cell r="E1717" t="str">
            <v>UGEL ANDAHUAYLAS</v>
          </cell>
          <cell r="F1717" t="str">
            <v>E.B.R. SECUNDARIA</v>
          </cell>
          <cell r="G1717" t="str">
            <v>UGEL-A IESM JUAN ESPINOZA MEDRANO</v>
          </cell>
          <cell r="H1717" t="str">
            <v>829251219619</v>
          </cell>
        </row>
        <row r="1718">
          <cell r="B1718" t="str">
            <v>1161114261A6</v>
          </cell>
          <cell r="C1718" t="str">
            <v>KA013005</v>
          </cell>
          <cell r="D1718" t="str">
            <v>EDUCACION CHANKA</v>
          </cell>
          <cell r="E1718" t="str">
            <v>UGEL ANDAHUAYLAS</v>
          </cell>
          <cell r="F1718" t="str">
            <v>E.B.R. SECUNDARIA</v>
          </cell>
          <cell r="G1718" t="str">
            <v>UGEL-A IESM JUAN ESPINOZA MEDRANO</v>
          </cell>
          <cell r="H1718" t="str">
            <v>829261216610</v>
          </cell>
        </row>
        <row r="1719">
          <cell r="B1719" t="str">
            <v>1161114251A7</v>
          </cell>
          <cell r="C1719" t="str">
            <v>KA013005</v>
          </cell>
          <cell r="D1719" t="str">
            <v>EDUCACION CHANKA</v>
          </cell>
          <cell r="E1719" t="str">
            <v>UGEL ANDAHUAYLAS</v>
          </cell>
          <cell r="F1719" t="str">
            <v>E.B.R. SECUNDARIA</v>
          </cell>
          <cell r="G1719" t="str">
            <v>UGEL-A IESM JUAN ESPINOZA MEDRANO</v>
          </cell>
          <cell r="H1719" t="str">
            <v>829281216613</v>
          </cell>
        </row>
        <row r="1720">
          <cell r="B1720" t="str">
            <v>1161114251A1</v>
          </cell>
          <cell r="C1720" t="str">
            <v>KA013005</v>
          </cell>
          <cell r="D1720" t="str">
            <v>EDUCACION CHANKA</v>
          </cell>
          <cell r="E1720" t="str">
            <v>UGEL ANDAHUAYLAS</v>
          </cell>
          <cell r="F1720" t="str">
            <v>E.B.R. SECUNDARIA</v>
          </cell>
          <cell r="G1720" t="str">
            <v>UGEL-A IESM JUAN ESPINOZA MEDRANO</v>
          </cell>
          <cell r="H1720" t="str">
            <v>829281216618</v>
          </cell>
        </row>
        <row r="1721">
          <cell r="B1721" t="e">
            <v>#N/A</v>
          </cell>
          <cell r="C1721" t="str">
            <v>KA013005</v>
          </cell>
          <cell r="D1721" t="str">
            <v>EDUCACION CHANKA</v>
          </cell>
          <cell r="E1721" t="str">
            <v>UGEL ANDAHUAYLAS</v>
          </cell>
          <cell r="F1721" t="str">
            <v>E.B.R. SECUNDARIA</v>
          </cell>
          <cell r="G1721" t="str">
            <v>UGEL-A IESM JUAN ESPINOZA MEDRANO</v>
          </cell>
          <cell r="H1721" t="str">
            <v>03V0002N0894</v>
          </cell>
        </row>
        <row r="1722">
          <cell r="B1722" t="e">
            <v>#N/A</v>
          </cell>
          <cell r="C1722" t="str">
            <v>KA013005</v>
          </cell>
          <cell r="D1722" t="str">
            <v>EDUCACION CHANKA</v>
          </cell>
          <cell r="E1722" t="str">
            <v>UGEL ANDAHUAYLAS</v>
          </cell>
          <cell r="F1722" t="str">
            <v>E.B.R. SECUNDARIA</v>
          </cell>
          <cell r="G1722" t="str">
            <v>UGEL-A IESM JUAN ESPINOZA MEDRANO</v>
          </cell>
          <cell r="H1722" t="str">
            <v>03V0002N0895</v>
          </cell>
        </row>
        <row r="1723">
          <cell r="B1723" t="str">
            <v>1161114231A4</v>
          </cell>
          <cell r="C1723" t="str">
            <v>KA013005</v>
          </cell>
          <cell r="D1723" t="str">
            <v>EDUCACION CHANKA</v>
          </cell>
          <cell r="E1723" t="str">
            <v>UGEL ANDAHUAYLAS</v>
          </cell>
          <cell r="F1723" t="str">
            <v>E.B.R. SECUNDARIA</v>
          </cell>
          <cell r="G1723" t="str">
            <v>UGEL-A IESM JUAN ESPINOZA MEDRANO</v>
          </cell>
          <cell r="H1723" t="str">
            <v>829211216611</v>
          </cell>
        </row>
        <row r="1724">
          <cell r="B1724" t="str">
            <v>1161114231A0</v>
          </cell>
          <cell r="C1724" t="str">
            <v>KA013005</v>
          </cell>
          <cell r="D1724" t="str">
            <v>EDUCACION CHANKA</v>
          </cell>
          <cell r="E1724" t="str">
            <v>UGEL ANDAHUAYLAS</v>
          </cell>
          <cell r="F1724" t="str">
            <v>E.B.R. SECUNDARIA</v>
          </cell>
          <cell r="G1724" t="str">
            <v>UGEL-A IESM JUAN ESPINOZA MEDRANO</v>
          </cell>
          <cell r="H1724" t="str">
            <v>829211216612</v>
          </cell>
        </row>
        <row r="1725">
          <cell r="B1725" t="str">
            <v>1161114231A7</v>
          </cell>
          <cell r="C1725" t="str">
            <v>KA013005</v>
          </cell>
          <cell r="D1725" t="str">
            <v>EDUCACION CHANKA</v>
          </cell>
          <cell r="E1725" t="str">
            <v>UGEL ANDAHUAYLAS</v>
          </cell>
          <cell r="F1725" t="str">
            <v>E.B.R. SECUNDARIA</v>
          </cell>
          <cell r="G1725" t="str">
            <v>UGEL-A IESM JUAN ESPINOZA MEDRANO</v>
          </cell>
          <cell r="H1725" t="str">
            <v>829211216613</v>
          </cell>
        </row>
        <row r="1726">
          <cell r="B1726" t="str">
            <v>1161114231A2</v>
          </cell>
          <cell r="C1726" t="str">
            <v>KA013005</v>
          </cell>
          <cell r="D1726" t="str">
            <v>EDUCACION CHANKA</v>
          </cell>
          <cell r="E1726" t="str">
            <v>UGEL ANDAHUAYLAS</v>
          </cell>
          <cell r="F1726" t="str">
            <v>E.B.R. SECUNDARIA</v>
          </cell>
          <cell r="G1726" t="str">
            <v>UGEL-A IESM JUAN ESPINOZA MEDRANO</v>
          </cell>
          <cell r="H1726" t="str">
            <v>829211216614</v>
          </cell>
        </row>
        <row r="1727">
          <cell r="B1727" t="str">
            <v>1161114231A3</v>
          </cell>
          <cell r="C1727" t="str">
            <v>KA013005</v>
          </cell>
          <cell r="D1727" t="str">
            <v>EDUCACION CHANKA</v>
          </cell>
          <cell r="E1727" t="str">
            <v>UGEL ANDAHUAYLAS</v>
          </cell>
          <cell r="F1727" t="str">
            <v>E.B.R. SECUNDARIA</v>
          </cell>
          <cell r="G1727" t="str">
            <v>UGEL-A IESM JUAN ESPINOZA MEDRANO</v>
          </cell>
          <cell r="H1727" t="str">
            <v>829211216615</v>
          </cell>
        </row>
        <row r="1728">
          <cell r="B1728" t="str">
            <v>1161114231A1</v>
          </cell>
          <cell r="C1728" t="str">
            <v>KA013005</v>
          </cell>
          <cell r="D1728" t="str">
            <v>EDUCACION CHANKA</v>
          </cell>
          <cell r="E1728" t="str">
            <v>UGEL ANDAHUAYLAS</v>
          </cell>
          <cell r="F1728" t="str">
            <v>E.B.R. SECUNDARIA</v>
          </cell>
          <cell r="G1728" t="str">
            <v>UGEL-A IESM JUAN ESPINOZA MEDRANO</v>
          </cell>
          <cell r="H1728" t="str">
            <v>829211216618</v>
          </cell>
        </row>
        <row r="1729">
          <cell r="B1729" t="str">
            <v>1161114231A5</v>
          </cell>
          <cell r="C1729" t="str">
            <v>KA013005</v>
          </cell>
          <cell r="D1729" t="str">
            <v>EDUCACION CHANKA</v>
          </cell>
          <cell r="E1729" t="str">
            <v>UGEL ANDAHUAYLAS</v>
          </cell>
          <cell r="F1729" t="str">
            <v>E.B.R. SECUNDARIA</v>
          </cell>
          <cell r="G1729" t="str">
            <v>UGEL-A IESM JUAN ESPINOZA MEDRANO</v>
          </cell>
          <cell r="H1729" t="str">
            <v>829211216619</v>
          </cell>
        </row>
        <row r="1730">
          <cell r="B1730" t="str">
            <v>1161114221A6</v>
          </cell>
          <cell r="C1730" t="str">
            <v>KA013005</v>
          </cell>
          <cell r="D1730" t="str">
            <v>EDUCACION CHANKA</v>
          </cell>
          <cell r="E1730" t="str">
            <v>UGEL ANDAHUAYLAS</v>
          </cell>
          <cell r="F1730" t="str">
            <v>E.B.R. SECUNDARIA</v>
          </cell>
          <cell r="G1730" t="str">
            <v>UGEL-A IESM JUAN ESPINOZA MEDRANO</v>
          </cell>
          <cell r="H1730" t="str">
            <v>829231219610</v>
          </cell>
        </row>
        <row r="1731">
          <cell r="B1731" t="str">
            <v>1161114221A0</v>
          </cell>
          <cell r="C1731" t="str">
            <v>KA013005</v>
          </cell>
          <cell r="D1731" t="str">
            <v>EDUCACION CHANKA</v>
          </cell>
          <cell r="E1731" t="str">
            <v>UGEL ANDAHUAYLAS</v>
          </cell>
          <cell r="F1731" t="str">
            <v>E.B.R. SECUNDARIA</v>
          </cell>
          <cell r="G1731" t="str">
            <v>UGEL-A IESM JUAN ESPINOZA MEDRANO</v>
          </cell>
          <cell r="H1731" t="str">
            <v>829231219612</v>
          </cell>
        </row>
        <row r="1732">
          <cell r="B1732" t="str">
            <v>1161114221A7</v>
          </cell>
          <cell r="C1732" t="str">
            <v>KA013005</v>
          </cell>
          <cell r="D1732" t="str">
            <v>EDUCACION CHANKA</v>
          </cell>
          <cell r="E1732" t="str">
            <v>UGEL ANDAHUAYLAS</v>
          </cell>
          <cell r="F1732" t="str">
            <v>E.B.R. SECUNDARIA</v>
          </cell>
          <cell r="G1732" t="str">
            <v>UGEL-A IESM JUAN ESPINOZA MEDRANO</v>
          </cell>
          <cell r="H1732" t="str">
            <v>829231219613</v>
          </cell>
        </row>
        <row r="1733">
          <cell r="B1733" t="str">
            <v>1161114221A2</v>
          </cell>
          <cell r="C1733" t="str">
            <v>KA013005</v>
          </cell>
          <cell r="D1733" t="str">
            <v>EDUCACION CHANKA</v>
          </cell>
          <cell r="E1733" t="str">
            <v>UGEL ANDAHUAYLAS</v>
          </cell>
          <cell r="F1733" t="str">
            <v>E.B.R. SECUNDARIA</v>
          </cell>
          <cell r="G1733" t="str">
            <v>UGEL-A IESM JUAN ESPINOZA MEDRANO</v>
          </cell>
          <cell r="H1733" t="str">
            <v>829231219614</v>
          </cell>
        </row>
        <row r="1734">
          <cell r="B1734" t="str">
            <v>1161114221A9</v>
          </cell>
          <cell r="C1734" t="str">
            <v>KA013005</v>
          </cell>
          <cell r="D1734" t="str">
            <v>EDUCACION CHANKA</v>
          </cell>
          <cell r="E1734" t="str">
            <v>UGEL ANDAHUAYLAS</v>
          </cell>
          <cell r="F1734" t="str">
            <v>E.B.R. SECUNDARIA</v>
          </cell>
          <cell r="G1734" t="str">
            <v>UGEL-A IESM JUAN ESPINOZA MEDRANO</v>
          </cell>
          <cell r="H1734" t="str">
            <v>829231219617</v>
          </cell>
        </row>
        <row r="1735">
          <cell r="B1735" t="str">
            <v>1161114221A1</v>
          </cell>
          <cell r="C1735" t="str">
            <v>KA013005</v>
          </cell>
          <cell r="D1735" t="str">
            <v>EDUCACION CHANKA</v>
          </cell>
          <cell r="E1735" t="str">
            <v>UGEL ANDAHUAYLAS</v>
          </cell>
          <cell r="F1735" t="str">
            <v>E.B.R. SECUNDARIA</v>
          </cell>
          <cell r="G1735" t="str">
            <v>UGEL-A IESM JUAN ESPINOZA MEDRANO</v>
          </cell>
          <cell r="H1735" t="str">
            <v>829231219618</v>
          </cell>
        </row>
        <row r="1736">
          <cell r="B1736" t="str">
            <v>1161114221A5</v>
          </cell>
          <cell r="C1736" t="str">
            <v>KA013005</v>
          </cell>
          <cell r="D1736" t="str">
            <v>EDUCACION CHANKA</v>
          </cell>
          <cell r="E1736" t="str">
            <v>UGEL ANDAHUAYLAS</v>
          </cell>
          <cell r="F1736" t="str">
            <v>E.B.R. SECUNDARIA</v>
          </cell>
          <cell r="G1736" t="str">
            <v>UGEL-A IESM JUAN ESPINOZA MEDRANO</v>
          </cell>
          <cell r="H1736" t="str">
            <v>829231219619</v>
          </cell>
        </row>
        <row r="1737">
          <cell r="B1737" t="str">
            <v>1161114241A6</v>
          </cell>
          <cell r="C1737" t="str">
            <v>KA013005</v>
          </cell>
          <cell r="D1737" t="str">
            <v>EDUCACION CHANKA</v>
          </cell>
          <cell r="E1737" t="str">
            <v>UGEL ANDAHUAYLAS</v>
          </cell>
          <cell r="F1737" t="str">
            <v>E.B.R. SECUNDARIA</v>
          </cell>
          <cell r="G1737" t="str">
            <v>UGEL-A IESM JUAN ESPINOZA MEDRANO</v>
          </cell>
          <cell r="H1737" t="str">
            <v>829241216610</v>
          </cell>
        </row>
        <row r="1738">
          <cell r="B1738" t="str">
            <v>1161114241A4</v>
          </cell>
          <cell r="C1738" t="str">
            <v>KA013005</v>
          </cell>
          <cell r="D1738" t="str">
            <v>EDUCACION CHANKA</v>
          </cell>
          <cell r="E1738" t="str">
            <v>UGEL ANDAHUAYLAS</v>
          </cell>
          <cell r="F1738" t="str">
            <v>E.B.R. SECUNDARIA</v>
          </cell>
          <cell r="G1738" t="str">
            <v>UGEL-A IESM JUAN ESPINOZA MEDRANO</v>
          </cell>
          <cell r="H1738" t="str">
            <v>829241216611</v>
          </cell>
        </row>
        <row r="1739">
          <cell r="B1739" t="str">
            <v>1161114241A0</v>
          </cell>
          <cell r="C1739" t="str">
            <v>KA013005</v>
          </cell>
          <cell r="D1739" t="str">
            <v>EDUCACION CHANKA</v>
          </cell>
          <cell r="E1739" t="str">
            <v>UGEL ANDAHUAYLAS</v>
          </cell>
          <cell r="F1739" t="str">
            <v>E.B.R. SECUNDARIA</v>
          </cell>
          <cell r="G1739" t="str">
            <v>UGEL-A IESM JUAN ESPINOZA MEDRANO</v>
          </cell>
          <cell r="H1739" t="str">
            <v>829241216612</v>
          </cell>
        </row>
        <row r="1740">
          <cell r="B1740" t="str">
            <v>1161114241A7</v>
          </cell>
          <cell r="C1740" t="str">
            <v>KA013005</v>
          </cell>
          <cell r="D1740" t="str">
            <v>EDUCACION CHANKA</v>
          </cell>
          <cell r="E1740" t="str">
            <v>UGEL ANDAHUAYLAS</v>
          </cell>
          <cell r="F1740" t="str">
            <v>E.B.R. SECUNDARIA</v>
          </cell>
          <cell r="G1740" t="str">
            <v>UGEL-A IESM JUAN ESPINOZA MEDRANO</v>
          </cell>
          <cell r="H1740" t="str">
            <v>829241216613</v>
          </cell>
        </row>
        <row r="1741">
          <cell r="B1741" t="str">
            <v>1161114241A2</v>
          </cell>
          <cell r="C1741" t="str">
            <v>KA013005</v>
          </cell>
          <cell r="D1741" t="str">
            <v>EDUCACION CHANKA</v>
          </cell>
          <cell r="E1741" t="str">
            <v>UGEL ANDAHUAYLAS</v>
          </cell>
          <cell r="F1741" t="str">
            <v>E.B.R. SECUNDARIA</v>
          </cell>
          <cell r="G1741" t="str">
            <v>UGEL-A IESM JUAN ESPINOZA MEDRANO</v>
          </cell>
          <cell r="H1741" t="str">
            <v>829241216614</v>
          </cell>
        </row>
        <row r="1742">
          <cell r="B1742" t="str">
            <v>1161114241A3</v>
          </cell>
          <cell r="C1742" t="str">
            <v>KA013005</v>
          </cell>
          <cell r="D1742" t="str">
            <v>EDUCACION CHANKA</v>
          </cell>
          <cell r="E1742" t="str">
            <v>UGEL ANDAHUAYLAS</v>
          </cell>
          <cell r="F1742" t="str">
            <v>E.B.R. SECUNDARIA</v>
          </cell>
          <cell r="G1742" t="str">
            <v>UGEL-A IESM JUAN ESPINOZA MEDRANO</v>
          </cell>
          <cell r="H1742" t="str">
            <v>829241216615</v>
          </cell>
        </row>
        <row r="1743">
          <cell r="B1743" t="str">
            <v>1161114241A8</v>
          </cell>
          <cell r="C1743" t="str">
            <v>KA013005</v>
          </cell>
          <cell r="D1743" t="str">
            <v>EDUCACION CHANKA</v>
          </cell>
          <cell r="E1743" t="str">
            <v>UGEL ANDAHUAYLAS</v>
          </cell>
          <cell r="F1743" t="str">
            <v>E.B.R. SECUNDARIA</v>
          </cell>
          <cell r="G1743" t="str">
            <v>UGEL-A IESM JUAN ESPINOZA MEDRANO</v>
          </cell>
          <cell r="H1743" t="str">
            <v>829241216616</v>
          </cell>
        </row>
        <row r="1744">
          <cell r="B1744" t="str">
            <v>1161114241A9</v>
          </cell>
          <cell r="C1744" t="str">
            <v>KA013005</v>
          </cell>
          <cell r="D1744" t="str">
            <v>EDUCACION CHANKA</v>
          </cell>
          <cell r="E1744" t="str">
            <v>UGEL ANDAHUAYLAS</v>
          </cell>
          <cell r="F1744" t="str">
            <v>E.B.R. SECUNDARIA</v>
          </cell>
          <cell r="G1744" t="str">
            <v>UGEL-A IESM JUAN ESPINOZA MEDRANO</v>
          </cell>
          <cell r="H1744" t="str">
            <v>829241216617</v>
          </cell>
        </row>
        <row r="1745">
          <cell r="B1745" t="str">
            <v>1161114241A1</v>
          </cell>
          <cell r="C1745" t="str">
            <v>KA013005</v>
          </cell>
          <cell r="D1745" t="str">
            <v>EDUCACION CHANKA</v>
          </cell>
          <cell r="E1745" t="str">
            <v>UGEL ANDAHUAYLAS</v>
          </cell>
          <cell r="F1745" t="str">
            <v>E.B.R. SECUNDARIA</v>
          </cell>
          <cell r="G1745" t="str">
            <v>UGEL-A IESM JUAN ESPINOZA MEDRANO</v>
          </cell>
          <cell r="H1745" t="str">
            <v>829241216618</v>
          </cell>
        </row>
        <row r="1746">
          <cell r="B1746" t="str">
            <v>1161114211A6</v>
          </cell>
          <cell r="C1746" t="str">
            <v>KA013005</v>
          </cell>
          <cell r="D1746" t="str">
            <v>EDUCACION CHANKA</v>
          </cell>
          <cell r="E1746" t="str">
            <v>UGEL ANDAHUAYLAS</v>
          </cell>
          <cell r="F1746" t="str">
            <v>E.B.R. SECUNDARIA</v>
          </cell>
          <cell r="G1746" t="str">
            <v>UGEL-A IESM JUAN ESPINOZA MEDRANO</v>
          </cell>
          <cell r="H1746" t="str">
            <v>829251219610</v>
          </cell>
        </row>
        <row r="1747">
          <cell r="B1747" t="str">
            <v>1161114211A4</v>
          </cell>
          <cell r="C1747" t="str">
            <v>KA013005</v>
          </cell>
          <cell r="D1747" t="str">
            <v>EDUCACION CHANKA</v>
          </cell>
          <cell r="E1747" t="str">
            <v>UGEL ANDAHUAYLAS</v>
          </cell>
          <cell r="F1747" t="str">
            <v>E.B.R. SECUNDARIA</v>
          </cell>
          <cell r="G1747" t="str">
            <v>UGEL-A IESM JUAN ESPINOZA MEDRANO</v>
          </cell>
          <cell r="H1747" t="str">
            <v>829251219611</v>
          </cell>
        </row>
        <row r="1748">
          <cell r="B1748" t="str">
            <v>1161114211A7</v>
          </cell>
          <cell r="C1748" t="str">
            <v>KA013005</v>
          </cell>
          <cell r="D1748" t="str">
            <v>EDUCACION CHANKA</v>
          </cell>
          <cell r="E1748" t="str">
            <v>UGEL ANDAHUAYLAS</v>
          </cell>
          <cell r="F1748" t="str">
            <v>E.B.R. SECUNDARIA</v>
          </cell>
          <cell r="G1748" t="str">
            <v>UGEL-A IESM JUAN ESPINOZA MEDRANO</v>
          </cell>
          <cell r="H1748" t="str">
            <v>829251219613</v>
          </cell>
        </row>
        <row r="1749">
          <cell r="B1749" t="str">
            <v>1161114211A3</v>
          </cell>
          <cell r="C1749" t="str">
            <v>KA013005</v>
          </cell>
          <cell r="D1749" t="str">
            <v>EDUCACION CHANKA</v>
          </cell>
          <cell r="E1749" t="str">
            <v>UGEL ANDAHUAYLAS</v>
          </cell>
          <cell r="F1749" t="str">
            <v>E.B.R. SECUNDARIA</v>
          </cell>
          <cell r="G1749" t="str">
            <v>UGEL-A IESM JUAN ESPINOZA MEDRANO</v>
          </cell>
          <cell r="H1749" t="str">
            <v>829251219615</v>
          </cell>
        </row>
        <row r="1750">
          <cell r="B1750" t="str">
            <v>1161114211A9</v>
          </cell>
          <cell r="C1750" t="str">
            <v>KA013005</v>
          </cell>
          <cell r="D1750" t="str">
            <v>EDUCACION CHANKA</v>
          </cell>
          <cell r="E1750" t="str">
            <v>UGEL ANDAHUAYLAS</v>
          </cell>
          <cell r="F1750" t="str">
            <v>E.B.R. SECUNDARIA</v>
          </cell>
          <cell r="G1750" t="str">
            <v>UGEL-A IESM JUAN ESPINOZA MEDRANO</v>
          </cell>
          <cell r="H1750" t="str">
            <v>829251219617</v>
          </cell>
        </row>
        <row r="1751">
          <cell r="B1751" t="str">
            <v>1161114261A0</v>
          </cell>
          <cell r="C1751" t="str">
            <v>KA013005</v>
          </cell>
          <cell r="D1751" t="str">
            <v>EDUCACION CHANKA</v>
          </cell>
          <cell r="E1751" t="str">
            <v>UGEL ANDAHUAYLAS</v>
          </cell>
          <cell r="F1751" t="str">
            <v>E.B.R. SECUNDARIA</v>
          </cell>
          <cell r="G1751" t="str">
            <v>UGEL-A IESM JUAN ESPINOZA MEDRANO</v>
          </cell>
          <cell r="H1751" t="str">
            <v>829261216612</v>
          </cell>
        </row>
        <row r="1752">
          <cell r="B1752" t="str">
            <v>1161114261A2</v>
          </cell>
          <cell r="C1752" t="str">
            <v>KA013005</v>
          </cell>
          <cell r="D1752" t="str">
            <v>EDUCACION CHANKA</v>
          </cell>
          <cell r="E1752" t="str">
            <v>UGEL ANDAHUAYLAS</v>
          </cell>
          <cell r="F1752" t="str">
            <v>E.B.R. SECUNDARIA</v>
          </cell>
          <cell r="G1752" t="str">
            <v>UGEL-A IESM JUAN ESPINOZA MEDRANO</v>
          </cell>
          <cell r="H1752" t="str">
            <v>829261216614</v>
          </cell>
        </row>
        <row r="1753">
          <cell r="B1753" t="str">
            <v>1161114261A3</v>
          </cell>
          <cell r="C1753" t="str">
            <v>KA013005</v>
          </cell>
          <cell r="D1753" t="str">
            <v>EDUCACION CHANKA</v>
          </cell>
          <cell r="E1753" t="str">
            <v>UGEL ANDAHUAYLAS</v>
          </cell>
          <cell r="F1753" t="str">
            <v>E.B.R. SECUNDARIA</v>
          </cell>
          <cell r="G1753" t="str">
            <v>UGEL-A IESM JUAN ESPINOZA MEDRANO</v>
          </cell>
          <cell r="H1753" t="str">
            <v>829261216615</v>
          </cell>
        </row>
        <row r="1754">
          <cell r="B1754" t="str">
            <v>1161114261A8</v>
          </cell>
          <cell r="C1754" t="str">
            <v>KA013005</v>
          </cell>
          <cell r="D1754" t="str">
            <v>EDUCACION CHANKA</v>
          </cell>
          <cell r="E1754" t="str">
            <v>UGEL ANDAHUAYLAS</v>
          </cell>
          <cell r="F1754" t="str">
            <v>E.B.R. SECUNDARIA</v>
          </cell>
          <cell r="G1754" t="str">
            <v>UGEL-A IESM JUAN ESPINOZA MEDRANO</v>
          </cell>
          <cell r="H1754" t="str">
            <v>829261216616</v>
          </cell>
        </row>
        <row r="1755">
          <cell r="B1755" t="str">
            <v>1161114261A9</v>
          </cell>
          <cell r="C1755" t="str">
            <v>KA013005</v>
          </cell>
          <cell r="D1755" t="str">
            <v>EDUCACION CHANKA</v>
          </cell>
          <cell r="E1755" t="str">
            <v>UGEL ANDAHUAYLAS</v>
          </cell>
          <cell r="F1755" t="str">
            <v>E.B.R. SECUNDARIA</v>
          </cell>
          <cell r="G1755" t="str">
            <v>UGEL-A IESM JUAN ESPINOZA MEDRANO</v>
          </cell>
          <cell r="H1755" t="str">
            <v>829261216617</v>
          </cell>
        </row>
        <row r="1756">
          <cell r="B1756" t="str">
            <v>1161114261A1</v>
          </cell>
          <cell r="C1756" t="str">
            <v>KA013005</v>
          </cell>
          <cell r="D1756" t="str">
            <v>EDUCACION CHANKA</v>
          </cell>
          <cell r="E1756" t="str">
            <v>UGEL ANDAHUAYLAS</v>
          </cell>
          <cell r="F1756" t="str">
            <v>E.B.R. SECUNDARIA</v>
          </cell>
          <cell r="G1756" t="str">
            <v>UGEL-A IESM JUAN ESPINOZA MEDRANO</v>
          </cell>
          <cell r="H1756" t="str">
            <v>829261216618</v>
          </cell>
        </row>
        <row r="1757">
          <cell r="B1757" t="str">
            <v>1161114261A5</v>
          </cell>
          <cell r="C1757" t="str">
            <v>KA013005</v>
          </cell>
          <cell r="D1757" t="str">
            <v>EDUCACION CHANKA</v>
          </cell>
          <cell r="E1757" t="str">
            <v>UGEL ANDAHUAYLAS</v>
          </cell>
          <cell r="F1757" t="str">
            <v>E.B.R. SECUNDARIA</v>
          </cell>
          <cell r="G1757" t="str">
            <v>UGEL-A IESM JUAN ESPINOZA MEDRANO</v>
          </cell>
          <cell r="H1757" t="str">
            <v>829261216619</v>
          </cell>
        </row>
        <row r="1758">
          <cell r="B1758" t="str">
            <v>1161114281A6</v>
          </cell>
          <cell r="C1758" t="str">
            <v>KA013005</v>
          </cell>
          <cell r="D1758" t="str">
            <v>EDUCACION CHANKA</v>
          </cell>
          <cell r="E1758" t="str">
            <v>UGEL ANDAHUAYLAS</v>
          </cell>
          <cell r="F1758" t="str">
            <v>E.B.R. SECUNDARIA</v>
          </cell>
          <cell r="G1758" t="str">
            <v>UGEL-A IESM JUAN ESPINOZA MEDRANO</v>
          </cell>
          <cell r="H1758" t="str">
            <v>829271216612</v>
          </cell>
        </row>
        <row r="1759">
          <cell r="B1759" t="str">
            <v>1161114281A9</v>
          </cell>
          <cell r="C1759" t="str">
            <v>KA013005</v>
          </cell>
          <cell r="D1759" t="str">
            <v>EDUCACION CHANKA</v>
          </cell>
          <cell r="E1759" t="str">
            <v>UGEL ANDAHUAYLAS</v>
          </cell>
          <cell r="F1759" t="str">
            <v>E.B.R. SECUNDARIA</v>
          </cell>
          <cell r="G1759" t="str">
            <v>UGEL-A IESM JUAN ESPINOZA MEDRANO</v>
          </cell>
          <cell r="H1759" t="str">
            <v>829271216615</v>
          </cell>
        </row>
        <row r="1760">
          <cell r="B1760" t="str">
            <v>1161114281A7</v>
          </cell>
          <cell r="C1760" t="str">
            <v>KA013005</v>
          </cell>
          <cell r="D1760" t="str">
            <v>EDUCACION CHANKA</v>
          </cell>
          <cell r="E1760" t="str">
            <v>UGEL ANDAHUAYLAS</v>
          </cell>
          <cell r="F1760" t="str">
            <v>E.B.R. SECUNDARIA</v>
          </cell>
          <cell r="G1760" t="str">
            <v>UGEL-A IESM JUAN ESPINOZA MEDRANO</v>
          </cell>
          <cell r="H1760" t="str">
            <v>829271216618</v>
          </cell>
        </row>
        <row r="1761">
          <cell r="B1761" t="str">
            <v>1161114251A6</v>
          </cell>
          <cell r="C1761" t="str">
            <v>KA013005</v>
          </cell>
          <cell r="D1761" t="str">
            <v>EDUCACION CHANKA</v>
          </cell>
          <cell r="E1761" t="str">
            <v>UGEL ANDAHUAYLAS</v>
          </cell>
          <cell r="F1761" t="str">
            <v>E.B.R. SECUNDARIA</v>
          </cell>
          <cell r="G1761" t="str">
            <v>UGEL-A IESM JUAN ESPINOZA MEDRANO</v>
          </cell>
          <cell r="H1761" t="str">
            <v>829281216610</v>
          </cell>
        </row>
        <row r="1762">
          <cell r="B1762" t="str">
            <v>1161114251A4</v>
          </cell>
          <cell r="C1762" t="str">
            <v>KA013005</v>
          </cell>
          <cell r="D1762" t="str">
            <v>EDUCACION CHANKA</v>
          </cell>
          <cell r="E1762" t="str">
            <v>UGEL ANDAHUAYLAS</v>
          </cell>
          <cell r="F1762" t="str">
            <v>E.B.R. SECUNDARIA</v>
          </cell>
          <cell r="G1762" t="str">
            <v>UGEL-A IESM JUAN ESPINOZA MEDRANO</v>
          </cell>
          <cell r="H1762" t="str">
            <v>829281216611</v>
          </cell>
        </row>
        <row r="1763">
          <cell r="B1763" t="str">
            <v>1161114251A0</v>
          </cell>
          <cell r="C1763" t="str">
            <v>KA013005</v>
          </cell>
          <cell r="D1763" t="str">
            <v>EDUCACION CHANKA</v>
          </cell>
          <cell r="E1763" t="str">
            <v>UGEL ANDAHUAYLAS</v>
          </cell>
          <cell r="F1763" t="str">
            <v>E.B.R. SECUNDARIA</v>
          </cell>
          <cell r="G1763" t="str">
            <v>UGEL-A IESM JUAN ESPINOZA MEDRANO</v>
          </cell>
          <cell r="H1763" t="str">
            <v>829281216612</v>
          </cell>
        </row>
        <row r="1764">
          <cell r="B1764" t="str">
            <v>1161114251A2</v>
          </cell>
          <cell r="C1764" t="str">
            <v>KA013005</v>
          </cell>
          <cell r="D1764" t="str">
            <v>EDUCACION CHANKA</v>
          </cell>
          <cell r="E1764" t="str">
            <v>UGEL ANDAHUAYLAS</v>
          </cell>
          <cell r="F1764" t="str">
            <v>E.B.R. SECUNDARIA</v>
          </cell>
          <cell r="G1764" t="str">
            <v>UGEL-A IESM JUAN ESPINOZA MEDRANO</v>
          </cell>
          <cell r="H1764" t="str">
            <v>829281216614</v>
          </cell>
        </row>
        <row r="1765">
          <cell r="B1765" t="str">
            <v>1161114251A8</v>
          </cell>
          <cell r="C1765" t="str">
            <v>KA013005</v>
          </cell>
          <cell r="D1765" t="str">
            <v>EDUCACION CHANKA</v>
          </cell>
          <cell r="E1765" t="str">
            <v>UGEL ANDAHUAYLAS</v>
          </cell>
          <cell r="F1765" t="str">
            <v>E.B.R. SECUNDARIA</v>
          </cell>
          <cell r="G1765" t="str">
            <v>UGEL-A IESM JUAN ESPINOZA MEDRANO</v>
          </cell>
          <cell r="H1765" t="str">
            <v>829281216616</v>
          </cell>
        </row>
        <row r="1766">
          <cell r="B1766" t="str">
            <v>1161114251A5</v>
          </cell>
          <cell r="C1766" t="str">
            <v>KA013005</v>
          </cell>
          <cell r="D1766" t="str">
            <v>EDUCACION CHANKA</v>
          </cell>
          <cell r="E1766" t="str">
            <v>UGEL ANDAHUAYLAS</v>
          </cell>
          <cell r="F1766" t="str">
            <v>E.B.R. SECUNDARIA</v>
          </cell>
          <cell r="G1766" t="str">
            <v>UGEL-A IESM JUAN ESPINOZA MEDRANO</v>
          </cell>
          <cell r="H1766" t="str">
            <v>829281216619</v>
          </cell>
        </row>
        <row r="1767">
          <cell r="B1767" t="str">
            <v>1161114271A1</v>
          </cell>
          <cell r="C1767" t="str">
            <v>KA013005</v>
          </cell>
          <cell r="D1767" t="str">
            <v>EDUCACION CHANKA</v>
          </cell>
          <cell r="E1767" t="str">
            <v>UGEL ANDAHUAYLAS</v>
          </cell>
          <cell r="F1767" t="str">
            <v>E.B.R. SECUNDARIA</v>
          </cell>
          <cell r="G1767" t="str">
            <v>UGEL-A IESM JUAN ESPINOZA MEDRANO</v>
          </cell>
          <cell r="H1767" t="str">
            <v>829291216612</v>
          </cell>
        </row>
        <row r="1768">
          <cell r="B1768" t="str">
            <v>1161114271A4</v>
          </cell>
          <cell r="C1768" t="str">
            <v>KA013005</v>
          </cell>
          <cell r="D1768" t="str">
            <v>EDUCACION CHANKA</v>
          </cell>
          <cell r="E1768" t="str">
            <v>UGEL ANDAHUAYLAS</v>
          </cell>
          <cell r="F1768" t="str">
            <v>E.B.R. SECUNDARIA</v>
          </cell>
          <cell r="G1768" t="str">
            <v>UGEL-A IESM JUAN ESPINOZA MEDRANO</v>
          </cell>
          <cell r="H1768" t="str">
            <v>829291216614</v>
          </cell>
        </row>
        <row r="1769">
          <cell r="B1769" t="str">
            <v>1161114281A4</v>
          </cell>
          <cell r="C1769" t="str">
            <v>KA013005</v>
          </cell>
          <cell r="D1769" t="str">
            <v>EDUCACION CHANKA</v>
          </cell>
          <cell r="E1769" t="str">
            <v>UGEL ANDAHUAYLAS</v>
          </cell>
          <cell r="F1769" t="str">
            <v>E.B.R. SECUNDARIA</v>
          </cell>
          <cell r="G1769" t="str">
            <v>UGEL-A IESM JUAN ESPINOZA MEDRANO</v>
          </cell>
          <cell r="H1769" t="str">
            <v>829291216616</v>
          </cell>
        </row>
        <row r="1770">
          <cell r="B1770" t="str">
            <v>1161114281A5</v>
          </cell>
          <cell r="C1770" t="str">
            <v>KA013005</v>
          </cell>
          <cell r="D1770" t="str">
            <v>EDUCACION CHANKA</v>
          </cell>
          <cell r="E1770" t="str">
            <v>UGEL ANDAHUAYLAS</v>
          </cell>
          <cell r="F1770" t="str">
            <v>E.B.R. SECUNDARIA</v>
          </cell>
          <cell r="G1770" t="str">
            <v>UGEL-A IESM JUAN ESPINOZA MEDRANO</v>
          </cell>
          <cell r="H1770" t="str">
            <v>829291216617</v>
          </cell>
        </row>
        <row r="1771">
          <cell r="B1771" t="str">
            <v>1161114271A3</v>
          </cell>
          <cell r="C1771" t="str">
            <v>KA013005</v>
          </cell>
          <cell r="D1771" t="str">
            <v>EDUCACION CHANKA</v>
          </cell>
          <cell r="E1771" t="str">
            <v>UGEL ANDAHUAYLAS</v>
          </cell>
          <cell r="F1771" t="str">
            <v>E.B.R. SECUNDARIA</v>
          </cell>
          <cell r="G1771" t="str">
            <v>UGEL-A IESM JUAN ESPINOZA MEDRANO</v>
          </cell>
          <cell r="H1771" t="str">
            <v>829291216618</v>
          </cell>
        </row>
        <row r="1772">
          <cell r="B1772" t="str">
            <v>1161114211A8</v>
          </cell>
          <cell r="C1772" t="str">
            <v>KA013005</v>
          </cell>
          <cell r="D1772" t="str">
            <v>EDUCACION CHANKA</v>
          </cell>
          <cell r="E1772" t="str">
            <v>UGEL ANDAHUAYLAS</v>
          </cell>
          <cell r="F1772" t="str">
            <v>E.B.R. SECUNDARIA</v>
          </cell>
          <cell r="G1772" t="str">
            <v>UGEL-A IESM JUAN ESPINOZA MEDRANO</v>
          </cell>
          <cell r="H1772" t="str">
            <v>829251219616</v>
          </cell>
        </row>
        <row r="1773">
          <cell r="B1773" t="str">
            <v>1161114281A8</v>
          </cell>
          <cell r="C1773" t="str">
            <v>KA013005</v>
          </cell>
          <cell r="D1773" t="str">
            <v>EDUCACION CHANKA</v>
          </cell>
          <cell r="E1773" t="str">
            <v>UGEL ANDAHUAYLAS</v>
          </cell>
          <cell r="F1773" t="str">
            <v>E.B.R. SECUNDARIA</v>
          </cell>
          <cell r="G1773" t="str">
            <v>UGEL-A IESM JUAN ESPINOZA MEDRANO</v>
          </cell>
          <cell r="H1773" t="str">
            <v>829271216614</v>
          </cell>
        </row>
        <row r="1774">
          <cell r="B1774" t="str">
            <v>1161114251A9</v>
          </cell>
          <cell r="C1774" t="str">
            <v>KA013005</v>
          </cell>
          <cell r="D1774" t="str">
            <v>EDUCACION CHANKA</v>
          </cell>
          <cell r="E1774" t="str">
            <v>UGEL ANDAHUAYLAS</v>
          </cell>
          <cell r="F1774" t="str">
            <v>E.B.R. SECUNDARIA</v>
          </cell>
          <cell r="G1774" t="str">
            <v>UGEL-A IESM JUAN ESPINOZA MEDRANO</v>
          </cell>
          <cell r="H1774" t="str">
            <v>829281216617</v>
          </cell>
        </row>
        <row r="1775">
          <cell r="B1775" t="str">
            <v>1161114281A2</v>
          </cell>
          <cell r="C1775" t="str">
            <v>KA013005</v>
          </cell>
          <cell r="D1775" t="str">
            <v>EDUCACION CHANKA</v>
          </cell>
          <cell r="E1775" t="str">
            <v>UGEL ANDAHUAYLAS</v>
          </cell>
          <cell r="F1775" t="str">
            <v>E.B.R. SECUNDARIA</v>
          </cell>
          <cell r="G1775" t="str">
            <v>UGEL-A IESM JUAN ESPINOZA MEDRANO</v>
          </cell>
          <cell r="H1775" t="str">
            <v>829291216613</v>
          </cell>
        </row>
        <row r="1776">
          <cell r="B1776" t="str">
            <v>1161114271A6</v>
          </cell>
          <cell r="C1776" t="str">
            <v>KA013005</v>
          </cell>
          <cell r="D1776" t="str">
            <v>EDUCACION CHANKA</v>
          </cell>
          <cell r="E1776" t="str">
            <v>UGEL ANDAHUAYLAS</v>
          </cell>
          <cell r="F1776" t="str">
            <v>E.B.R. SECUNDARIA</v>
          </cell>
          <cell r="G1776" t="str">
            <v>UGEL-A IESM JUAN ESPINOZA MEDRANO</v>
          </cell>
          <cell r="H1776" t="str">
            <v>829291216615</v>
          </cell>
        </row>
        <row r="1777">
          <cell r="B1777" t="str">
            <v>1161114221A8</v>
          </cell>
          <cell r="C1777" t="str">
            <v>KA013005</v>
          </cell>
          <cell r="D1777" t="str">
            <v>EDUCACION CHANKA</v>
          </cell>
          <cell r="E1777" t="str">
            <v>UGEL ANDAHUAYLAS</v>
          </cell>
          <cell r="F1777" t="str">
            <v>E.B.R. SECUNDARIA</v>
          </cell>
          <cell r="G1777" t="str">
            <v>UGEL-A IESM JUAN ESPINOZA MEDRANO</v>
          </cell>
          <cell r="H1777" t="str">
            <v>829231219616</v>
          </cell>
        </row>
        <row r="1778">
          <cell r="B1778" t="str">
            <v>1161114231A9</v>
          </cell>
          <cell r="C1778" t="str">
            <v>KA013005</v>
          </cell>
          <cell r="D1778" t="str">
            <v>EDUCACION CHANKA</v>
          </cell>
          <cell r="E1778" t="str">
            <v>UGEL ANDAHUAYLAS</v>
          </cell>
          <cell r="F1778" t="str">
            <v>E.B.R. SECUNDARIA</v>
          </cell>
          <cell r="G1778" t="str">
            <v>UGEL-A IESM JUAN ESPINOZA MEDRANO</v>
          </cell>
          <cell r="H1778" t="str">
            <v>829211216617</v>
          </cell>
        </row>
        <row r="1779">
          <cell r="B1779" t="str">
            <v>1161114241A5</v>
          </cell>
          <cell r="C1779" t="str">
            <v>KA013005</v>
          </cell>
          <cell r="D1779" t="str">
            <v>EDUCACION CHANKA</v>
          </cell>
          <cell r="E1779" t="str">
            <v>UGEL ANDAHUAYLAS</v>
          </cell>
          <cell r="F1779" t="str">
            <v>E.B.R. SECUNDARIA</v>
          </cell>
          <cell r="G1779" t="str">
            <v>UGEL-A IESM JUAN ESPINOZA MEDRANO</v>
          </cell>
          <cell r="H1779" t="str">
            <v>829241216619</v>
          </cell>
        </row>
        <row r="1780">
          <cell r="B1780" t="str">
            <v>1161114211A0</v>
          </cell>
          <cell r="C1780" t="str">
            <v>KA013005</v>
          </cell>
          <cell r="D1780" t="str">
            <v>EDUCACION CHANKA</v>
          </cell>
          <cell r="E1780" t="str">
            <v>UGEL ANDAHUAYLAS</v>
          </cell>
          <cell r="F1780" t="str">
            <v>E.B.R. SECUNDARIA</v>
          </cell>
          <cell r="G1780" t="str">
            <v>UGEL-A IESM JUAN ESPINOZA MEDRANO</v>
          </cell>
          <cell r="H1780" t="str">
            <v>829251219618</v>
          </cell>
        </row>
        <row r="1781">
          <cell r="B1781" t="str">
            <v>1161114261A4</v>
          </cell>
          <cell r="C1781" t="str">
            <v>KA013005</v>
          </cell>
          <cell r="D1781" t="str">
            <v>EDUCACION CHANKA</v>
          </cell>
          <cell r="E1781" t="str">
            <v>UGEL ANDAHUAYLAS</v>
          </cell>
          <cell r="F1781" t="str">
            <v>E.B.R. SECUNDARIA</v>
          </cell>
          <cell r="G1781" t="str">
            <v>UGEL-A IESM JUAN ESPINOZA MEDRANO</v>
          </cell>
          <cell r="H1781" t="str">
            <v>829261216611</v>
          </cell>
        </row>
        <row r="1782">
          <cell r="B1782" t="str">
            <v>1161114251A3</v>
          </cell>
          <cell r="C1782" t="str">
            <v>KA013005</v>
          </cell>
          <cell r="D1782" t="str">
            <v>EDUCACION CHANKA</v>
          </cell>
          <cell r="E1782" t="str">
            <v>UGEL ANDAHUAYLAS</v>
          </cell>
          <cell r="F1782" t="str">
            <v>E.B.R. SECUNDARIA</v>
          </cell>
          <cell r="G1782" t="str">
            <v>UGEL-A IESM JUAN ESPINOZA MEDRANO</v>
          </cell>
          <cell r="H1782" t="str">
            <v>829281216615</v>
          </cell>
        </row>
        <row r="1783">
          <cell r="B1783" t="str">
            <v>1161114251A3</v>
          </cell>
          <cell r="C1783" t="str">
            <v>KA013005</v>
          </cell>
          <cell r="D1783" t="str">
            <v>EDUCACION CHANKA</v>
          </cell>
          <cell r="E1783" t="str">
            <v>UGEL ANDAHUAYLAS</v>
          </cell>
          <cell r="F1783" t="str">
            <v>E.B.R. SECUNDARIA</v>
          </cell>
          <cell r="G1783" t="str">
            <v>UGEL-A IESM JUAN ESPINOZA MEDRANO</v>
          </cell>
          <cell r="H1783" t="str">
            <v>829281216615</v>
          </cell>
        </row>
        <row r="1784">
          <cell r="B1784" t="str">
            <v>1161114281A0</v>
          </cell>
          <cell r="C1784" t="str">
            <v>KA013005</v>
          </cell>
          <cell r="D1784" t="str">
            <v>EDUCACION CHANKA</v>
          </cell>
          <cell r="E1784" t="str">
            <v>UGEL ANDAHUAYLAS</v>
          </cell>
          <cell r="F1784" t="str">
            <v>E.B.R. SECUNDARIA</v>
          </cell>
          <cell r="G1784" t="str">
            <v>UGEL-A IESM JUAN ESPINOZA MEDRANO</v>
          </cell>
          <cell r="H1784" t="str">
            <v>829291216610</v>
          </cell>
        </row>
        <row r="1785">
          <cell r="B1785" t="str">
            <v>1161114271A7</v>
          </cell>
          <cell r="C1785" t="str">
            <v>KA013005</v>
          </cell>
          <cell r="D1785" t="str">
            <v>EDUCACION CHANKA</v>
          </cell>
          <cell r="E1785" t="str">
            <v>UGEL ANDAHUAYLAS</v>
          </cell>
          <cell r="F1785" t="str">
            <v>E.B.R. SECUNDARIA</v>
          </cell>
          <cell r="G1785" t="str">
            <v>UGEL-A IESM JUAN ESPINOZA MEDRANO</v>
          </cell>
          <cell r="H1785" t="str">
            <v>829291216611</v>
          </cell>
        </row>
        <row r="1786">
          <cell r="B1786" t="str">
            <v>1161114271A8</v>
          </cell>
          <cell r="C1786" t="str">
            <v>KA013005</v>
          </cell>
          <cell r="D1786" t="str">
            <v>EDUCACION CHANKA</v>
          </cell>
          <cell r="E1786" t="str">
            <v>UGEL ANDAHUAYLAS</v>
          </cell>
          <cell r="F1786" t="str">
            <v>E.B.R. SECUNDARIA</v>
          </cell>
          <cell r="G1786" t="str">
            <v>UGEL-A IESM JUAN ESPINOZA MEDRANO</v>
          </cell>
          <cell r="H1786" t="str">
            <v>829291216619</v>
          </cell>
        </row>
        <row r="1787">
          <cell r="B1787" t="str">
            <v>1112114231A5</v>
          </cell>
          <cell r="C1787" t="str">
            <v>KA013010</v>
          </cell>
          <cell r="D1787" t="str">
            <v>EDUCACION CHANKA</v>
          </cell>
          <cell r="E1787" t="str">
            <v>UGEL ANDAHUAYLAS</v>
          </cell>
          <cell r="F1787" t="str">
            <v>E.B.R. SECUNDARIA</v>
          </cell>
          <cell r="G1787" t="str">
            <v>UGEL-A IESM  BELEN  DE OSMA Y PARDO</v>
          </cell>
          <cell r="H1787" t="str">
            <v>828261211616</v>
          </cell>
        </row>
        <row r="1788">
          <cell r="B1788" t="str">
            <v>1112114251A7</v>
          </cell>
          <cell r="C1788" t="str">
            <v>KA013010</v>
          </cell>
          <cell r="D1788" t="str">
            <v>EDUCACION CHANKA</v>
          </cell>
          <cell r="E1788" t="str">
            <v>UGEL ANDAHUAYLAS</v>
          </cell>
          <cell r="F1788" t="str">
            <v>E.B.R. SECUNDARIA</v>
          </cell>
          <cell r="G1788" t="str">
            <v>UGEL-A IESM  BELEN  DE OSMA Y PARDO</v>
          </cell>
          <cell r="H1788" t="str">
            <v>828271211617</v>
          </cell>
        </row>
        <row r="1789">
          <cell r="B1789" t="str">
            <v>1112114261A9</v>
          </cell>
          <cell r="C1789" t="str">
            <v>KA013010</v>
          </cell>
          <cell r="D1789" t="str">
            <v>EDUCACION CHANKA</v>
          </cell>
          <cell r="E1789" t="str">
            <v>UGEL ANDAHUAYLAS</v>
          </cell>
          <cell r="F1789" t="str">
            <v>E.B.R. SECUNDARIA</v>
          </cell>
          <cell r="G1789" t="str">
            <v>UGEL-A IESM  BELEN  DE OSMA Y PARDO</v>
          </cell>
          <cell r="H1789" t="str">
            <v>828201211612</v>
          </cell>
        </row>
        <row r="1790">
          <cell r="B1790" t="str">
            <v>1112114261A2</v>
          </cell>
          <cell r="C1790" t="str">
            <v>KA013010</v>
          </cell>
          <cell r="D1790" t="str">
            <v>EDUCACION CHANKA</v>
          </cell>
          <cell r="E1790" t="str">
            <v>UGEL ANDAHUAYLAS</v>
          </cell>
          <cell r="F1790" t="str">
            <v>E.B.R. SECUNDARIA</v>
          </cell>
          <cell r="G1790" t="str">
            <v>UGEL-A IESM  BELEN  DE OSMA Y PARDO</v>
          </cell>
          <cell r="H1790" t="str">
            <v>828221211611</v>
          </cell>
        </row>
        <row r="1791">
          <cell r="B1791" t="str">
            <v>1112114221A1</v>
          </cell>
          <cell r="C1791" t="str">
            <v>KA013010</v>
          </cell>
          <cell r="D1791" t="str">
            <v>EDUCACION CHANKA</v>
          </cell>
          <cell r="E1791" t="str">
            <v>UGEL ANDAHUAYLAS</v>
          </cell>
          <cell r="F1791" t="str">
            <v>E.B.R. SECUNDARIA</v>
          </cell>
          <cell r="G1791" t="str">
            <v>UGEL-A IESM  BELEN  DE OSMA Y PARDO</v>
          </cell>
          <cell r="H1791" t="str">
            <v>828281211611</v>
          </cell>
        </row>
        <row r="1792">
          <cell r="B1792" t="str">
            <v>1112114241A0</v>
          </cell>
          <cell r="C1792" t="str">
            <v>KA013010</v>
          </cell>
          <cell r="D1792" t="str">
            <v>EDUCACION CHANKA</v>
          </cell>
          <cell r="E1792" t="str">
            <v>UGEL ANDAHUAYLAS</v>
          </cell>
          <cell r="F1792" t="str">
            <v>E.B.R. SECUNDARIA</v>
          </cell>
          <cell r="G1792" t="str">
            <v>UGEL-A IESM  BELEN  DE OSMA Y PARDO</v>
          </cell>
          <cell r="H1792" t="str">
            <v>828291211615</v>
          </cell>
        </row>
        <row r="1793">
          <cell r="B1793" t="e">
            <v>#N/A</v>
          </cell>
          <cell r="C1793" t="str">
            <v>KA013010</v>
          </cell>
          <cell r="D1793" t="str">
            <v>EDUCACION CHANKA</v>
          </cell>
          <cell r="E1793" t="str">
            <v>UGEL ANDAHUAYLAS</v>
          </cell>
          <cell r="F1793" t="str">
            <v>E.B.R. SECUNDARIA</v>
          </cell>
          <cell r="G1793" t="str">
            <v>UGEL-A IESM  BELEN  DE OSMA Y PARDO</v>
          </cell>
          <cell r="H1793" t="str">
            <v>03V0002N0869</v>
          </cell>
        </row>
        <row r="1794">
          <cell r="B1794" t="str">
            <v>1112114271A4</v>
          </cell>
          <cell r="C1794" t="str">
            <v>KA013010</v>
          </cell>
          <cell r="D1794" t="str">
            <v>EDUCACION CHANKA</v>
          </cell>
          <cell r="E1794" t="str">
            <v>UGEL ANDAHUAYLAS</v>
          </cell>
          <cell r="F1794" t="str">
            <v>E.B.R. SECUNDARIA</v>
          </cell>
          <cell r="G1794" t="str">
            <v>UGEL-A IESM  BELEN  DE OSMA Y PARDO</v>
          </cell>
          <cell r="H1794" t="str">
            <v>828201211611</v>
          </cell>
        </row>
        <row r="1795">
          <cell r="B1795" t="str">
            <v>1112114271A2</v>
          </cell>
          <cell r="C1795" t="str">
            <v>KA013010</v>
          </cell>
          <cell r="D1795" t="str">
            <v>EDUCACION CHANKA</v>
          </cell>
          <cell r="E1795" t="str">
            <v>UGEL ANDAHUAYLAS</v>
          </cell>
          <cell r="F1795" t="str">
            <v>E.B.R. SECUNDARIA</v>
          </cell>
          <cell r="G1795" t="str">
            <v>UGEL-A IESM  BELEN  DE OSMA Y PARDO</v>
          </cell>
          <cell r="H1795" t="str">
            <v>828201211614</v>
          </cell>
        </row>
        <row r="1796">
          <cell r="B1796" t="str">
            <v>1112114261A4</v>
          </cell>
          <cell r="C1796" t="str">
            <v>KA013010</v>
          </cell>
          <cell r="D1796" t="str">
            <v>EDUCACION CHANKA</v>
          </cell>
          <cell r="E1796" t="str">
            <v>UGEL ANDAHUAYLAS</v>
          </cell>
          <cell r="F1796" t="str">
            <v>E.B.R. SECUNDARIA</v>
          </cell>
          <cell r="G1796" t="str">
            <v>UGEL-A IESM  BELEN  DE OSMA Y PARDO</v>
          </cell>
          <cell r="H1796" t="str">
            <v>828221211610</v>
          </cell>
        </row>
        <row r="1797">
          <cell r="B1797" t="str">
            <v>1112114251A8</v>
          </cell>
          <cell r="C1797" t="str">
            <v>KA013010</v>
          </cell>
          <cell r="D1797" t="str">
            <v>EDUCACION CHANKA</v>
          </cell>
          <cell r="E1797" t="str">
            <v>UGEL ANDAHUAYLAS</v>
          </cell>
          <cell r="F1797" t="str">
            <v>E.B.R. SECUNDARIA</v>
          </cell>
          <cell r="G1797" t="str">
            <v>UGEL-A IESM  BELEN  DE OSMA Y PARDO</v>
          </cell>
          <cell r="H1797" t="str">
            <v>828221211612</v>
          </cell>
        </row>
        <row r="1798">
          <cell r="B1798" t="str">
            <v>1112114261A1</v>
          </cell>
          <cell r="C1798" t="str">
            <v>KA013010</v>
          </cell>
          <cell r="D1798" t="str">
            <v>EDUCACION CHANKA</v>
          </cell>
          <cell r="E1798" t="str">
            <v>UGEL ANDAHUAYLAS</v>
          </cell>
          <cell r="F1798" t="str">
            <v>E.B.R. SECUNDARIA</v>
          </cell>
          <cell r="G1798" t="str">
            <v>UGEL-A IESM  BELEN  DE OSMA Y PARDO</v>
          </cell>
          <cell r="H1798" t="str">
            <v>828221211615</v>
          </cell>
        </row>
        <row r="1799">
          <cell r="B1799" t="str">
            <v>1112114251A9</v>
          </cell>
          <cell r="C1799" t="str">
            <v>KA013010</v>
          </cell>
          <cell r="D1799" t="str">
            <v>EDUCACION CHANKA</v>
          </cell>
          <cell r="E1799" t="str">
            <v>UGEL ANDAHUAYLAS</v>
          </cell>
          <cell r="F1799" t="str">
            <v>E.B.R. SECUNDARIA</v>
          </cell>
          <cell r="G1799" t="str">
            <v>UGEL-A IESM  BELEN  DE OSMA Y PARDO</v>
          </cell>
          <cell r="H1799" t="str">
            <v>828221211618</v>
          </cell>
        </row>
        <row r="1800">
          <cell r="B1800" t="str">
            <v>1112114261A3</v>
          </cell>
          <cell r="C1800" t="str">
            <v>KA013010</v>
          </cell>
          <cell r="D1800" t="str">
            <v>EDUCACION CHANKA</v>
          </cell>
          <cell r="E1800" t="str">
            <v>UGEL ANDAHUAYLAS</v>
          </cell>
          <cell r="F1800" t="str">
            <v>E.B.R. SECUNDARIA</v>
          </cell>
          <cell r="G1800" t="str">
            <v>UGEL-A IESM  BELEN  DE OSMA Y PARDO</v>
          </cell>
          <cell r="H1800" t="str">
            <v>828221211619</v>
          </cell>
        </row>
        <row r="1801">
          <cell r="B1801" t="str">
            <v>1112114211A3</v>
          </cell>
          <cell r="C1801" t="str">
            <v>KA013010</v>
          </cell>
          <cell r="D1801" t="str">
            <v>EDUCACION CHANKA</v>
          </cell>
          <cell r="E1801" t="str">
            <v>UGEL ANDAHUAYLAS</v>
          </cell>
          <cell r="F1801" t="str">
            <v>E.B.R. SECUNDARIA</v>
          </cell>
          <cell r="G1801" t="str">
            <v>UGEL-A IESM  BELEN  DE OSMA Y PARDO</v>
          </cell>
          <cell r="H1801" t="str">
            <v>828241211610</v>
          </cell>
        </row>
        <row r="1802">
          <cell r="B1802" t="str">
            <v>1112114211A4</v>
          </cell>
          <cell r="C1802" t="str">
            <v>KA013010</v>
          </cell>
          <cell r="D1802" t="str">
            <v>EDUCACION CHANKA</v>
          </cell>
          <cell r="E1802" t="str">
            <v>UGEL ANDAHUAYLAS</v>
          </cell>
          <cell r="F1802" t="str">
            <v>E.B.R. SECUNDARIA</v>
          </cell>
          <cell r="G1802" t="str">
            <v>UGEL-A IESM  BELEN  DE OSMA Y PARDO</v>
          </cell>
          <cell r="H1802" t="str">
            <v>828241211613</v>
          </cell>
        </row>
        <row r="1803">
          <cell r="B1803" t="str">
            <v>1112114211A5</v>
          </cell>
          <cell r="C1803" t="str">
            <v>KA013010</v>
          </cell>
          <cell r="D1803" t="str">
            <v>EDUCACION CHANKA</v>
          </cell>
          <cell r="E1803" t="str">
            <v>UGEL ANDAHUAYLAS</v>
          </cell>
          <cell r="F1803" t="str">
            <v>E.B.R. SECUNDARIA</v>
          </cell>
          <cell r="G1803" t="str">
            <v>UGEL-A IESM  BELEN  DE OSMA Y PARDO</v>
          </cell>
          <cell r="H1803" t="str">
            <v>828241211616</v>
          </cell>
        </row>
        <row r="1804">
          <cell r="B1804" t="str">
            <v>1112114211A6</v>
          </cell>
          <cell r="C1804" t="str">
            <v>KA013010</v>
          </cell>
          <cell r="D1804" t="str">
            <v>EDUCACION CHANKA</v>
          </cell>
          <cell r="E1804" t="str">
            <v>UGEL ANDAHUAYLAS</v>
          </cell>
          <cell r="F1804" t="str">
            <v>E.B.R. SECUNDARIA</v>
          </cell>
          <cell r="G1804" t="str">
            <v>UGEL-A IESM  BELEN  DE OSMA Y PARDO</v>
          </cell>
          <cell r="H1804" t="str">
            <v>828241211617</v>
          </cell>
        </row>
        <row r="1805">
          <cell r="B1805" t="str">
            <v>1112114211A2</v>
          </cell>
          <cell r="C1805" t="str">
            <v>KA013010</v>
          </cell>
          <cell r="D1805" t="str">
            <v>EDUCACION CHANKA</v>
          </cell>
          <cell r="E1805" t="str">
            <v>UGEL ANDAHUAYLAS</v>
          </cell>
          <cell r="F1805" t="str">
            <v>E.B.R. SECUNDARIA</v>
          </cell>
          <cell r="G1805" t="str">
            <v>UGEL-A IESM  BELEN  DE OSMA Y PARDO</v>
          </cell>
          <cell r="H1805" t="str">
            <v>828241211619</v>
          </cell>
        </row>
        <row r="1806">
          <cell r="B1806" t="str">
            <v>1112114231A3</v>
          </cell>
          <cell r="C1806" t="str">
            <v>KA013010</v>
          </cell>
          <cell r="D1806" t="str">
            <v>EDUCACION CHANKA</v>
          </cell>
          <cell r="E1806" t="str">
            <v>UGEL ANDAHUAYLAS</v>
          </cell>
          <cell r="F1806" t="str">
            <v>E.B.R. SECUNDARIA</v>
          </cell>
          <cell r="G1806" t="str">
            <v>UGEL-A IESM  BELEN  DE OSMA Y PARDO</v>
          </cell>
          <cell r="H1806" t="str">
            <v>828261211610</v>
          </cell>
        </row>
        <row r="1807">
          <cell r="B1807" t="str">
            <v>1112114231A1</v>
          </cell>
          <cell r="C1807" t="str">
            <v>KA013010</v>
          </cell>
          <cell r="D1807" t="str">
            <v>EDUCACION CHANKA</v>
          </cell>
          <cell r="E1807" t="str">
            <v>UGEL ANDAHUAYLAS</v>
          </cell>
          <cell r="F1807" t="str">
            <v>E.B.R. SECUNDARIA</v>
          </cell>
          <cell r="G1807" t="str">
            <v>UGEL-A IESM  BELEN  DE OSMA Y PARDO</v>
          </cell>
          <cell r="H1807" t="str">
            <v>828261211611</v>
          </cell>
        </row>
        <row r="1808">
          <cell r="B1808" t="str">
            <v>1112114221A7</v>
          </cell>
          <cell r="C1808" t="str">
            <v>KA013010</v>
          </cell>
          <cell r="D1808" t="str">
            <v>EDUCACION CHANKA</v>
          </cell>
          <cell r="E1808" t="str">
            <v>UGEL ANDAHUAYLAS</v>
          </cell>
          <cell r="F1808" t="str">
            <v>E.B.R. SECUNDARIA</v>
          </cell>
          <cell r="G1808" t="str">
            <v>UGEL-A IESM  BELEN  DE OSMA Y PARDO</v>
          </cell>
          <cell r="H1808" t="str">
            <v>828261211612</v>
          </cell>
        </row>
        <row r="1809">
          <cell r="B1809" t="str">
            <v>1112114231A4</v>
          </cell>
          <cell r="C1809" t="str">
            <v>KA013010</v>
          </cell>
          <cell r="D1809" t="str">
            <v>EDUCACION CHANKA</v>
          </cell>
          <cell r="E1809" t="str">
            <v>UGEL ANDAHUAYLAS</v>
          </cell>
          <cell r="F1809" t="str">
            <v>E.B.R. SECUNDARIA</v>
          </cell>
          <cell r="G1809" t="str">
            <v>UGEL-A IESM  BELEN  DE OSMA Y PARDO</v>
          </cell>
          <cell r="H1809" t="str">
            <v>828261211613</v>
          </cell>
        </row>
        <row r="1810">
          <cell r="B1810" t="str">
            <v>1112114221A9</v>
          </cell>
          <cell r="C1810" t="str">
            <v>KA013010</v>
          </cell>
          <cell r="D1810" t="str">
            <v>EDUCACION CHANKA</v>
          </cell>
          <cell r="E1810" t="str">
            <v>UGEL ANDAHUAYLAS</v>
          </cell>
          <cell r="F1810" t="str">
            <v>E.B.R. SECUNDARIA</v>
          </cell>
          <cell r="G1810" t="str">
            <v>UGEL-A IESM  BELEN  DE OSMA Y PARDO</v>
          </cell>
          <cell r="H1810" t="str">
            <v>828261211614</v>
          </cell>
        </row>
        <row r="1811">
          <cell r="B1811" t="str">
            <v>1112114231A0</v>
          </cell>
          <cell r="C1811" t="str">
            <v>KA013010</v>
          </cell>
          <cell r="D1811" t="str">
            <v>EDUCACION CHANKA</v>
          </cell>
          <cell r="E1811" t="str">
            <v>UGEL ANDAHUAYLAS</v>
          </cell>
          <cell r="F1811" t="str">
            <v>E.B.R. SECUNDARIA</v>
          </cell>
          <cell r="G1811" t="str">
            <v>UGEL-A IESM  BELEN  DE OSMA Y PARDO</v>
          </cell>
          <cell r="H1811" t="str">
            <v>828261211615</v>
          </cell>
        </row>
        <row r="1812">
          <cell r="B1812" t="str">
            <v>1112114231A6</v>
          </cell>
          <cell r="C1812" t="str">
            <v>KA013010</v>
          </cell>
          <cell r="D1812" t="str">
            <v>EDUCACION CHANKA</v>
          </cell>
          <cell r="E1812" t="str">
            <v>UGEL ANDAHUAYLAS</v>
          </cell>
          <cell r="F1812" t="str">
            <v>E.B.R. SECUNDARIA</v>
          </cell>
          <cell r="G1812" t="str">
            <v>UGEL-A IESM  BELEN  DE OSMA Y PARDO</v>
          </cell>
          <cell r="H1812" t="str">
            <v>828261211617</v>
          </cell>
        </row>
        <row r="1813">
          <cell r="B1813" t="str">
            <v>1112114221A8</v>
          </cell>
          <cell r="C1813" t="str">
            <v>KA013010</v>
          </cell>
          <cell r="D1813" t="str">
            <v>EDUCACION CHANKA</v>
          </cell>
          <cell r="E1813" t="str">
            <v>UGEL ANDAHUAYLAS</v>
          </cell>
          <cell r="F1813" t="str">
            <v>E.B.R. SECUNDARIA</v>
          </cell>
          <cell r="G1813" t="str">
            <v>UGEL-A IESM  BELEN  DE OSMA Y PARDO</v>
          </cell>
          <cell r="H1813" t="str">
            <v>828261211618</v>
          </cell>
        </row>
        <row r="1814">
          <cell r="B1814" t="str">
            <v>1112114231A2</v>
          </cell>
          <cell r="C1814" t="str">
            <v>KA013010</v>
          </cell>
          <cell r="D1814" t="str">
            <v>EDUCACION CHANKA</v>
          </cell>
          <cell r="E1814" t="str">
            <v>UGEL ANDAHUAYLAS</v>
          </cell>
          <cell r="F1814" t="str">
            <v>E.B.R. SECUNDARIA</v>
          </cell>
          <cell r="G1814" t="str">
            <v>UGEL-A IESM  BELEN  DE OSMA Y PARDO</v>
          </cell>
          <cell r="H1814" t="str">
            <v>828261211619</v>
          </cell>
        </row>
        <row r="1815">
          <cell r="B1815" t="str">
            <v>1112114251A4</v>
          </cell>
          <cell r="C1815" t="str">
            <v>KA013010</v>
          </cell>
          <cell r="D1815" t="str">
            <v>EDUCACION CHANKA</v>
          </cell>
          <cell r="E1815" t="str">
            <v>UGEL ANDAHUAYLAS</v>
          </cell>
          <cell r="F1815" t="str">
            <v>E.B.R. SECUNDARIA</v>
          </cell>
          <cell r="G1815" t="str">
            <v>UGEL-A IESM  BELEN  DE OSMA Y PARDO</v>
          </cell>
          <cell r="H1815" t="str">
            <v>828271211610</v>
          </cell>
        </row>
        <row r="1816">
          <cell r="B1816" t="str">
            <v>1112114251A2</v>
          </cell>
          <cell r="C1816" t="str">
            <v>KA013010</v>
          </cell>
          <cell r="D1816" t="str">
            <v>EDUCACION CHANKA</v>
          </cell>
          <cell r="E1816" t="str">
            <v>UGEL ANDAHUAYLAS</v>
          </cell>
          <cell r="F1816" t="str">
            <v>E.B.R. SECUNDARIA</v>
          </cell>
          <cell r="G1816" t="str">
            <v>UGEL-A IESM  BELEN  DE OSMA Y PARDO</v>
          </cell>
          <cell r="H1816" t="str">
            <v>828271211611</v>
          </cell>
        </row>
        <row r="1817">
          <cell r="B1817" t="str">
            <v>1112114241A8</v>
          </cell>
          <cell r="C1817" t="str">
            <v>KA013010</v>
          </cell>
          <cell r="D1817" t="str">
            <v>EDUCACION CHANKA</v>
          </cell>
          <cell r="E1817" t="str">
            <v>UGEL ANDAHUAYLAS</v>
          </cell>
          <cell r="F1817" t="str">
            <v>E.B.R. SECUNDARIA</v>
          </cell>
          <cell r="G1817" t="str">
            <v>UGEL-A IESM  BELEN  DE OSMA Y PARDO</v>
          </cell>
          <cell r="H1817" t="str">
            <v>828271211612</v>
          </cell>
        </row>
        <row r="1818">
          <cell r="B1818" t="str">
            <v>1112114251A0</v>
          </cell>
          <cell r="C1818" t="str">
            <v>KA013010</v>
          </cell>
          <cell r="D1818" t="str">
            <v>EDUCACION CHANKA</v>
          </cell>
          <cell r="E1818" t="str">
            <v>UGEL ANDAHUAYLAS</v>
          </cell>
          <cell r="F1818" t="str">
            <v>E.B.R. SECUNDARIA</v>
          </cell>
          <cell r="G1818" t="str">
            <v>UGEL-A IESM  BELEN  DE OSMA Y PARDO</v>
          </cell>
          <cell r="H1818" t="str">
            <v>828271211614</v>
          </cell>
        </row>
        <row r="1819">
          <cell r="B1819" t="str">
            <v>1112114241A9</v>
          </cell>
          <cell r="C1819" t="str">
            <v>KA013010</v>
          </cell>
          <cell r="D1819" t="str">
            <v>EDUCACION CHANKA</v>
          </cell>
          <cell r="E1819" t="str">
            <v>UGEL ANDAHUAYLAS</v>
          </cell>
          <cell r="F1819" t="str">
            <v>E.B.R. SECUNDARIA</v>
          </cell>
          <cell r="G1819" t="str">
            <v>UGEL-A IESM  BELEN  DE OSMA Y PARDO</v>
          </cell>
          <cell r="H1819" t="str">
            <v>828271211618</v>
          </cell>
        </row>
        <row r="1820">
          <cell r="B1820" t="str">
            <v>1112114251A3</v>
          </cell>
          <cell r="C1820" t="str">
            <v>KA013010</v>
          </cell>
          <cell r="D1820" t="str">
            <v>EDUCACION CHANKA</v>
          </cell>
          <cell r="E1820" t="str">
            <v>UGEL ANDAHUAYLAS</v>
          </cell>
          <cell r="F1820" t="str">
            <v>E.B.R. SECUNDARIA</v>
          </cell>
          <cell r="G1820" t="str">
            <v>UGEL-A IESM  BELEN  DE OSMA Y PARDO</v>
          </cell>
          <cell r="H1820" t="str">
            <v>828271211619</v>
          </cell>
        </row>
        <row r="1821">
          <cell r="B1821" t="str">
            <v>1112114211A7</v>
          </cell>
          <cell r="C1821" t="str">
            <v>KA013010</v>
          </cell>
          <cell r="D1821" t="str">
            <v>EDUCACION CHANKA</v>
          </cell>
          <cell r="E1821" t="str">
            <v>UGEL ANDAHUAYLAS</v>
          </cell>
          <cell r="F1821" t="str">
            <v>E.B.R. SECUNDARIA</v>
          </cell>
          <cell r="G1821" t="str">
            <v>UGEL-A IESM  BELEN  DE OSMA Y PARDO</v>
          </cell>
          <cell r="H1821" t="str">
            <v>828281211612</v>
          </cell>
        </row>
        <row r="1822">
          <cell r="B1822" t="str">
            <v>1112114221A4</v>
          </cell>
          <cell r="C1822" t="str">
            <v>KA013010</v>
          </cell>
          <cell r="D1822" t="str">
            <v>EDUCACION CHANKA</v>
          </cell>
          <cell r="E1822" t="str">
            <v>UGEL ANDAHUAYLAS</v>
          </cell>
          <cell r="F1822" t="str">
            <v>E.B.R. SECUNDARIA</v>
          </cell>
          <cell r="G1822" t="str">
            <v>UGEL-A IESM  BELEN  DE OSMA Y PARDO</v>
          </cell>
          <cell r="H1822" t="str">
            <v>828281211613</v>
          </cell>
        </row>
        <row r="1823">
          <cell r="B1823" t="str">
            <v>1112114211A9</v>
          </cell>
          <cell r="C1823" t="str">
            <v>KA013010</v>
          </cell>
          <cell r="D1823" t="str">
            <v>EDUCACION CHANKA</v>
          </cell>
          <cell r="E1823" t="str">
            <v>UGEL ANDAHUAYLAS</v>
          </cell>
          <cell r="F1823" t="str">
            <v>E.B.R. SECUNDARIA</v>
          </cell>
          <cell r="G1823" t="str">
            <v>UGEL-A IESM  BELEN  DE OSMA Y PARDO</v>
          </cell>
          <cell r="H1823" t="str">
            <v>828281211614</v>
          </cell>
        </row>
        <row r="1824">
          <cell r="B1824" t="str">
            <v>1112114221A5</v>
          </cell>
          <cell r="C1824" t="str">
            <v>KA013010</v>
          </cell>
          <cell r="D1824" t="str">
            <v>EDUCACION CHANKA</v>
          </cell>
          <cell r="E1824" t="str">
            <v>UGEL ANDAHUAYLAS</v>
          </cell>
          <cell r="F1824" t="str">
            <v>E.B.R. SECUNDARIA</v>
          </cell>
          <cell r="G1824" t="str">
            <v>UGEL-A IESM  BELEN  DE OSMA Y PARDO</v>
          </cell>
          <cell r="H1824" t="str">
            <v>828281211616</v>
          </cell>
        </row>
        <row r="1825">
          <cell r="B1825" t="str">
            <v>1112114221A6</v>
          </cell>
          <cell r="C1825" t="str">
            <v>KA013010</v>
          </cell>
          <cell r="D1825" t="str">
            <v>EDUCACION CHANKA</v>
          </cell>
          <cell r="E1825" t="str">
            <v>UGEL ANDAHUAYLAS</v>
          </cell>
          <cell r="F1825" t="str">
            <v>E.B.R. SECUNDARIA</v>
          </cell>
          <cell r="G1825" t="str">
            <v>UGEL-A IESM  BELEN  DE OSMA Y PARDO</v>
          </cell>
          <cell r="H1825" t="str">
            <v>828281211617</v>
          </cell>
        </row>
        <row r="1826">
          <cell r="B1826" t="str">
            <v>1112114211A8</v>
          </cell>
          <cell r="C1826" t="str">
            <v>KA013010</v>
          </cell>
          <cell r="D1826" t="str">
            <v>EDUCACION CHANKA</v>
          </cell>
          <cell r="E1826" t="str">
            <v>UGEL ANDAHUAYLAS</v>
          </cell>
          <cell r="F1826" t="str">
            <v>E.B.R. SECUNDARIA</v>
          </cell>
          <cell r="G1826" t="str">
            <v>UGEL-A IESM  BELEN  DE OSMA Y PARDO</v>
          </cell>
          <cell r="H1826" t="str">
            <v>828281211618</v>
          </cell>
        </row>
        <row r="1827">
          <cell r="B1827" t="str">
            <v>1112114221A2</v>
          </cell>
          <cell r="C1827" t="str">
            <v>KA013010</v>
          </cell>
          <cell r="D1827" t="str">
            <v>EDUCACION CHANKA</v>
          </cell>
          <cell r="E1827" t="str">
            <v>UGEL ANDAHUAYLAS</v>
          </cell>
          <cell r="F1827" t="str">
            <v>E.B.R. SECUNDARIA</v>
          </cell>
          <cell r="G1827" t="str">
            <v>UGEL-A IESM  BELEN  DE OSMA Y PARDO</v>
          </cell>
          <cell r="H1827" t="str">
            <v>828281211619</v>
          </cell>
        </row>
        <row r="1828">
          <cell r="B1828" t="str">
            <v>1112114241A3</v>
          </cell>
          <cell r="C1828" t="str">
            <v>KA013010</v>
          </cell>
          <cell r="D1828" t="str">
            <v>EDUCACION CHANKA</v>
          </cell>
          <cell r="E1828" t="str">
            <v>UGEL ANDAHUAYLAS</v>
          </cell>
          <cell r="F1828" t="str">
            <v>E.B.R. SECUNDARIA</v>
          </cell>
          <cell r="G1828" t="str">
            <v>UGEL-A IESM  BELEN  DE OSMA Y PARDO</v>
          </cell>
          <cell r="H1828" t="str">
            <v>828291211610</v>
          </cell>
        </row>
        <row r="1829">
          <cell r="B1829" t="str">
            <v>1112114231A7</v>
          </cell>
          <cell r="C1829" t="str">
            <v>KA013010</v>
          </cell>
          <cell r="D1829" t="str">
            <v>EDUCACION CHANKA</v>
          </cell>
          <cell r="E1829" t="str">
            <v>UGEL ANDAHUAYLAS</v>
          </cell>
          <cell r="F1829" t="str">
            <v>E.B.R. SECUNDARIA</v>
          </cell>
          <cell r="G1829" t="str">
            <v>UGEL-A IESM  BELEN  DE OSMA Y PARDO</v>
          </cell>
          <cell r="H1829" t="str">
            <v>828291211612</v>
          </cell>
        </row>
        <row r="1830">
          <cell r="B1830" t="str">
            <v>1112114241A4</v>
          </cell>
          <cell r="C1830" t="str">
            <v>KA013010</v>
          </cell>
          <cell r="D1830" t="str">
            <v>EDUCACION CHANKA</v>
          </cell>
          <cell r="E1830" t="str">
            <v>UGEL ANDAHUAYLAS</v>
          </cell>
          <cell r="F1830" t="str">
            <v>E.B.R. SECUNDARIA</v>
          </cell>
          <cell r="G1830" t="str">
            <v>UGEL-A IESM  BELEN  DE OSMA Y PARDO</v>
          </cell>
          <cell r="H1830" t="str">
            <v>828291211613</v>
          </cell>
        </row>
        <row r="1831">
          <cell r="B1831" t="str">
            <v>1112114241A5</v>
          </cell>
          <cell r="C1831" t="str">
            <v>KA013010</v>
          </cell>
          <cell r="D1831" t="str">
            <v>EDUCACION CHANKA</v>
          </cell>
          <cell r="E1831" t="str">
            <v>UGEL ANDAHUAYLAS</v>
          </cell>
          <cell r="F1831" t="str">
            <v>E.B.R. SECUNDARIA</v>
          </cell>
          <cell r="G1831" t="str">
            <v>UGEL-A IESM  BELEN  DE OSMA Y PARDO</v>
          </cell>
          <cell r="H1831" t="str">
            <v>828291211616</v>
          </cell>
        </row>
        <row r="1832">
          <cell r="B1832" t="str">
            <v>1112114241A6</v>
          </cell>
          <cell r="C1832" t="str">
            <v>KA013010</v>
          </cell>
          <cell r="D1832" t="str">
            <v>EDUCACION CHANKA</v>
          </cell>
          <cell r="E1832" t="str">
            <v>UGEL ANDAHUAYLAS</v>
          </cell>
          <cell r="F1832" t="str">
            <v>E.B.R. SECUNDARIA</v>
          </cell>
          <cell r="G1832" t="str">
            <v>UGEL-A IESM  BELEN  DE OSMA Y PARDO</v>
          </cell>
          <cell r="H1832" t="str">
            <v>828291211617</v>
          </cell>
        </row>
        <row r="1833">
          <cell r="B1833" t="str">
            <v>1112114241A2</v>
          </cell>
          <cell r="C1833" t="str">
            <v>KA013010</v>
          </cell>
          <cell r="D1833" t="str">
            <v>EDUCACION CHANKA</v>
          </cell>
          <cell r="E1833" t="str">
            <v>UGEL ANDAHUAYLAS</v>
          </cell>
          <cell r="F1833" t="str">
            <v>E.B.R. SECUNDARIA</v>
          </cell>
          <cell r="G1833" t="str">
            <v>UGEL-A IESM  BELEN  DE OSMA Y PARDO</v>
          </cell>
          <cell r="H1833" t="str">
            <v>828291211619</v>
          </cell>
        </row>
        <row r="1834">
          <cell r="B1834" t="str">
            <v>1112114211A0</v>
          </cell>
          <cell r="C1834" t="str">
            <v>KA013010</v>
          </cell>
          <cell r="D1834" t="str">
            <v>EDUCACION CHANKA</v>
          </cell>
          <cell r="E1834" t="str">
            <v>UGEL ANDAHUAYLAS</v>
          </cell>
          <cell r="F1834" t="str">
            <v>E.B.R. SECUNDARIA</v>
          </cell>
          <cell r="G1834" t="str">
            <v>UGEL-A IESM  BELEN  DE OSMA Y PARDO</v>
          </cell>
          <cell r="H1834" t="str">
            <v>828241211611</v>
          </cell>
        </row>
        <row r="1835">
          <cell r="B1835" t="str">
            <v>1112114251A6</v>
          </cell>
          <cell r="C1835" t="str">
            <v>KA013010</v>
          </cell>
          <cell r="D1835" t="str">
            <v>EDUCACION CHANKA</v>
          </cell>
          <cell r="E1835" t="str">
            <v>UGEL ANDAHUAYLAS</v>
          </cell>
          <cell r="F1835" t="str">
            <v>E.B.R. SECUNDARIA</v>
          </cell>
          <cell r="G1835" t="str">
            <v>UGEL-A IESM  BELEN  DE OSMA Y PARDO</v>
          </cell>
          <cell r="H1835" t="str">
            <v>828271211616</v>
          </cell>
        </row>
        <row r="1836">
          <cell r="B1836" t="str">
            <v>1112114221A0</v>
          </cell>
          <cell r="C1836" t="str">
            <v>KA013010</v>
          </cell>
          <cell r="D1836" t="str">
            <v>EDUCACION CHANKA</v>
          </cell>
          <cell r="E1836" t="str">
            <v>UGEL ANDAHUAYLAS</v>
          </cell>
          <cell r="F1836" t="str">
            <v>E.B.R. SECUNDARIA</v>
          </cell>
          <cell r="G1836" t="str">
            <v>UGEL-A IESM  BELEN  DE OSMA Y PARDO</v>
          </cell>
          <cell r="H1836" t="str">
            <v>828281211615</v>
          </cell>
        </row>
        <row r="1837">
          <cell r="B1837" t="str">
            <v>1112114231A9</v>
          </cell>
          <cell r="C1837" t="str">
            <v>KA013010</v>
          </cell>
          <cell r="D1837" t="str">
            <v>EDUCACION CHANKA</v>
          </cell>
          <cell r="E1837" t="str">
            <v>UGEL ANDAHUAYLAS</v>
          </cell>
          <cell r="F1837" t="str">
            <v>E.B.R. SECUNDARIA</v>
          </cell>
          <cell r="G1837" t="str">
            <v>UGEL-A IESM  BELEN  DE OSMA Y PARDO</v>
          </cell>
          <cell r="H1837" t="str">
            <v>828291211614</v>
          </cell>
        </row>
        <row r="1838">
          <cell r="B1838" t="str">
            <v>1112114231A8</v>
          </cell>
          <cell r="C1838" t="str">
            <v>KA013010</v>
          </cell>
          <cell r="D1838" t="str">
            <v>EDUCACION CHANKA</v>
          </cell>
          <cell r="E1838" t="str">
            <v>UGEL ANDAHUAYLAS</v>
          </cell>
          <cell r="F1838" t="str">
            <v>E.B.R. SECUNDARIA</v>
          </cell>
          <cell r="G1838" t="str">
            <v>UGEL-A IESM  BELEN  DE OSMA Y PARDO</v>
          </cell>
          <cell r="H1838" t="str">
            <v>828291211618</v>
          </cell>
        </row>
        <row r="1839">
          <cell r="B1839" t="str">
            <v>1112114261A6</v>
          </cell>
          <cell r="C1839" t="str">
            <v>KA013010</v>
          </cell>
          <cell r="D1839" t="str">
            <v>EDUCACION CHANKA</v>
          </cell>
          <cell r="E1839" t="str">
            <v>UGEL ANDAHUAYLAS</v>
          </cell>
          <cell r="F1839" t="str">
            <v>E.B.R. SECUNDARIA</v>
          </cell>
          <cell r="G1839" t="str">
            <v>UGEL-A IESM  BELEN  DE OSMA Y PARDO</v>
          </cell>
          <cell r="H1839" t="str">
            <v>828221211613</v>
          </cell>
        </row>
        <row r="1840">
          <cell r="B1840" t="str">
            <v>1112114261A7</v>
          </cell>
          <cell r="C1840" t="str">
            <v>KA013010</v>
          </cell>
          <cell r="D1840" t="str">
            <v>EDUCACION CHANKA</v>
          </cell>
          <cell r="E1840" t="str">
            <v>UGEL ANDAHUAYLAS</v>
          </cell>
          <cell r="F1840" t="str">
            <v>E.B.R. SECUNDARIA</v>
          </cell>
          <cell r="G1840" t="str">
            <v>UGEL-A IESM  BELEN  DE OSMA Y PARDO</v>
          </cell>
          <cell r="H1840" t="str">
            <v>828221211616</v>
          </cell>
        </row>
        <row r="1841">
          <cell r="B1841" t="str">
            <v>1112114261A8</v>
          </cell>
          <cell r="C1841" t="str">
            <v>KA013010</v>
          </cell>
          <cell r="D1841" t="str">
            <v>EDUCACION CHANKA</v>
          </cell>
          <cell r="E1841" t="str">
            <v>UGEL ANDAHUAYLAS</v>
          </cell>
          <cell r="F1841" t="str">
            <v>E.B.R. SECUNDARIA</v>
          </cell>
          <cell r="G1841" t="str">
            <v>UGEL-A IESM  BELEN  DE OSMA Y PARDO</v>
          </cell>
          <cell r="H1841" t="str">
            <v>828221211617</v>
          </cell>
        </row>
        <row r="1842">
          <cell r="B1842" t="str">
            <v>1112114251A5</v>
          </cell>
          <cell r="C1842" t="str">
            <v>KA013010</v>
          </cell>
          <cell r="D1842" t="str">
            <v>EDUCACION CHANKA</v>
          </cell>
          <cell r="E1842" t="str">
            <v>UGEL ANDAHUAYLAS</v>
          </cell>
          <cell r="F1842" t="str">
            <v>E.B.R. SECUNDARIA</v>
          </cell>
          <cell r="G1842" t="str">
            <v>UGEL-A IESM  BELEN  DE OSMA Y PARDO</v>
          </cell>
          <cell r="H1842" t="str">
            <v>828271211613</v>
          </cell>
        </row>
        <row r="1843">
          <cell r="B1843" t="str">
            <v>1112114251A1</v>
          </cell>
          <cell r="C1843" t="str">
            <v>KA013010</v>
          </cell>
          <cell r="D1843" t="str">
            <v>EDUCACION CHANKA</v>
          </cell>
          <cell r="E1843" t="str">
            <v>UGEL ANDAHUAYLAS</v>
          </cell>
          <cell r="F1843" t="str">
            <v>E.B.R. SECUNDARIA</v>
          </cell>
          <cell r="G1843" t="str">
            <v>UGEL-A IESM  BELEN  DE OSMA Y PARDO</v>
          </cell>
          <cell r="H1843" t="str">
            <v>828271211615</v>
          </cell>
        </row>
        <row r="1844">
          <cell r="B1844" t="str">
            <v>1112114221A3</v>
          </cell>
          <cell r="C1844" t="str">
            <v>KA013010</v>
          </cell>
          <cell r="D1844" t="str">
            <v>EDUCACION CHANKA</v>
          </cell>
          <cell r="E1844" t="str">
            <v>UGEL ANDAHUAYLAS</v>
          </cell>
          <cell r="F1844" t="str">
            <v>E.B.R. SECUNDARIA</v>
          </cell>
          <cell r="G1844" t="str">
            <v>UGEL-A IESM  BELEN  DE OSMA Y PARDO</v>
          </cell>
          <cell r="H1844" t="str">
            <v>828281211610</v>
          </cell>
        </row>
        <row r="1845">
          <cell r="B1845" t="str">
            <v>1112114241A1</v>
          </cell>
          <cell r="C1845" t="str">
            <v>KA013010</v>
          </cell>
          <cell r="D1845" t="str">
            <v>EDUCACION CHANKA</v>
          </cell>
          <cell r="E1845" t="str">
            <v>UGEL ANDAHUAYLAS</v>
          </cell>
          <cell r="F1845" t="str">
            <v>E.B.R. SECUNDARIA</v>
          </cell>
          <cell r="G1845" t="str">
            <v>UGEL-A IESM  BELEN  DE OSMA Y PARDO</v>
          </cell>
          <cell r="H1845" t="str">
            <v>828291211611</v>
          </cell>
        </row>
        <row r="1846">
          <cell r="B1846" t="str">
            <v>1162114231A9</v>
          </cell>
          <cell r="C1846" t="str">
            <v>KA013015</v>
          </cell>
          <cell r="D1846" t="str">
            <v>EDUCACION CHANKA</v>
          </cell>
          <cell r="E1846" t="str">
            <v>UGEL ANDAHUAYLAS</v>
          </cell>
          <cell r="F1846" t="str">
            <v>E.B.R. SECUNDARIA</v>
          </cell>
          <cell r="G1846" t="str">
            <v>UGEL-A CNA AGROPECUARIO Nº 08</v>
          </cell>
          <cell r="H1846" t="str">
            <v>829271218615</v>
          </cell>
        </row>
        <row r="1847">
          <cell r="B1847" t="str">
            <v>1162114251A3</v>
          </cell>
          <cell r="C1847" t="str">
            <v>KA013015</v>
          </cell>
          <cell r="D1847" t="str">
            <v>EDUCACION CHANKA</v>
          </cell>
          <cell r="E1847" t="str">
            <v>UGEL ANDAHUAYLAS</v>
          </cell>
          <cell r="F1847" t="str">
            <v>E.B.R. SECUNDARIA</v>
          </cell>
          <cell r="G1847" t="str">
            <v>UGEL-A CNA AGROPECUARIO Nº 08</v>
          </cell>
          <cell r="H1847" t="str">
            <v>829221218610</v>
          </cell>
        </row>
        <row r="1848">
          <cell r="B1848" t="str">
            <v>1162114251A2</v>
          </cell>
          <cell r="C1848" t="str">
            <v>KA013015</v>
          </cell>
          <cell r="D1848" t="str">
            <v>EDUCACION CHANKA</v>
          </cell>
          <cell r="E1848" t="str">
            <v>UGEL ANDAHUAYLAS</v>
          </cell>
          <cell r="F1848" t="str">
            <v>E.B.R. SECUNDARIA</v>
          </cell>
          <cell r="G1848" t="str">
            <v>UGEL-A CNA AGROPECUARIO Nº 08</v>
          </cell>
          <cell r="H1848" t="str">
            <v>829221218619</v>
          </cell>
        </row>
        <row r="1849">
          <cell r="B1849" t="str">
            <v>1162114221A5</v>
          </cell>
          <cell r="C1849" t="str">
            <v>KA013015</v>
          </cell>
          <cell r="D1849" t="str">
            <v>EDUCACION CHANKA</v>
          </cell>
          <cell r="E1849" t="str">
            <v>UGEL ANDAHUAYLAS</v>
          </cell>
          <cell r="F1849" t="str">
            <v>E.B.R. SECUNDARIA</v>
          </cell>
          <cell r="G1849" t="str">
            <v>UGEL-A CNA AGROPECUARIO Nº 08</v>
          </cell>
          <cell r="H1849" t="str">
            <v>829261218617</v>
          </cell>
        </row>
        <row r="1850">
          <cell r="B1850" t="e">
            <v>#N/A</v>
          </cell>
          <cell r="C1850" t="str">
            <v>KA013015</v>
          </cell>
          <cell r="D1850" t="str">
            <v>EDUCACION CHANKA</v>
          </cell>
          <cell r="E1850" t="str">
            <v>UGEL ANDAHUAYLAS</v>
          </cell>
          <cell r="F1850" t="str">
            <v>E.B.R. SECUNDARIA</v>
          </cell>
          <cell r="G1850" t="str">
            <v>UGEL-A CNA AGROPECUARIO Nº 08</v>
          </cell>
          <cell r="H1850" t="str">
            <v>03V0002N0929</v>
          </cell>
        </row>
        <row r="1851">
          <cell r="B1851" t="e">
            <v>#N/A</v>
          </cell>
          <cell r="C1851" t="str">
            <v>KA013015</v>
          </cell>
          <cell r="D1851" t="str">
            <v>EDUCACION CHANKA</v>
          </cell>
          <cell r="E1851" t="str">
            <v>UGEL ANDAHUAYLAS</v>
          </cell>
          <cell r="F1851" t="str">
            <v>E.B.R. SECUNDARIA</v>
          </cell>
          <cell r="G1851" t="str">
            <v>UGEL-A CNA AGROPECUARIO Nº 08</v>
          </cell>
          <cell r="H1851" t="str">
            <v>03V0002N0930</v>
          </cell>
        </row>
        <row r="1852">
          <cell r="B1852" t="str">
            <v>1162114251A7</v>
          </cell>
          <cell r="C1852" t="str">
            <v>KA013015</v>
          </cell>
          <cell r="D1852" t="str">
            <v>EDUCACION CHANKA</v>
          </cell>
          <cell r="E1852" t="str">
            <v>UGEL ANDAHUAYLAS</v>
          </cell>
          <cell r="F1852" t="str">
            <v>E.B.R. SECUNDARIA</v>
          </cell>
          <cell r="G1852" t="str">
            <v>UGEL-A CNA AGROPECUARIO Nº 08</v>
          </cell>
          <cell r="H1852" t="str">
            <v>829201218612</v>
          </cell>
        </row>
        <row r="1853">
          <cell r="B1853" t="str">
            <v>1162114241A8</v>
          </cell>
          <cell r="C1853" t="str">
            <v>KA013015</v>
          </cell>
          <cell r="D1853" t="str">
            <v>EDUCACION CHANKA</v>
          </cell>
          <cell r="E1853" t="str">
            <v>UGEL ANDAHUAYLAS</v>
          </cell>
          <cell r="F1853" t="str">
            <v>E.B.R. SECUNDARIA</v>
          </cell>
          <cell r="G1853" t="str">
            <v>UGEL-A CNA AGROPECUARIO Nº 08</v>
          </cell>
          <cell r="H1853" t="str">
            <v>829221218614</v>
          </cell>
        </row>
        <row r="1854">
          <cell r="B1854" t="str">
            <v>1162114241A9</v>
          </cell>
          <cell r="C1854" t="str">
            <v>KA013015</v>
          </cell>
          <cell r="D1854" t="str">
            <v>EDUCACION CHANKA</v>
          </cell>
          <cell r="E1854" t="str">
            <v>UGEL ANDAHUAYLAS</v>
          </cell>
          <cell r="F1854" t="str">
            <v>E.B.R. SECUNDARIA</v>
          </cell>
          <cell r="G1854" t="str">
            <v>UGEL-A CNA AGROPECUARIO Nº 08</v>
          </cell>
          <cell r="H1854" t="str">
            <v>829221218615</v>
          </cell>
        </row>
        <row r="1855">
          <cell r="B1855" t="str">
            <v>1162114251A6</v>
          </cell>
          <cell r="C1855" t="str">
            <v>KA013015</v>
          </cell>
          <cell r="D1855" t="str">
            <v>EDUCACION CHANKA</v>
          </cell>
          <cell r="E1855" t="str">
            <v>UGEL ANDAHUAYLAS</v>
          </cell>
          <cell r="F1855" t="str">
            <v>E.B.R. SECUNDARIA</v>
          </cell>
          <cell r="G1855" t="str">
            <v>UGEL-A CNA AGROPECUARIO Nº 08</v>
          </cell>
          <cell r="H1855" t="str">
            <v>829221218617</v>
          </cell>
        </row>
        <row r="1856">
          <cell r="B1856" t="str">
            <v>1162114241A7</v>
          </cell>
          <cell r="C1856" t="str">
            <v>KA013015</v>
          </cell>
          <cell r="D1856" t="str">
            <v>EDUCACION CHANKA</v>
          </cell>
          <cell r="E1856" t="str">
            <v>UGEL ANDAHUAYLAS</v>
          </cell>
          <cell r="F1856" t="str">
            <v>E.B.R. SECUNDARIA</v>
          </cell>
          <cell r="G1856" t="str">
            <v>UGEL-A CNA AGROPECUARIO Nº 08</v>
          </cell>
          <cell r="H1856" t="str">
            <v>829221218618</v>
          </cell>
        </row>
        <row r="1857">
          <cell r="B1857" t="str">
            <v>1162114221A0</v>
          </cell>
          <cell r="C1857" t="str">
            <v>KA013015</v>
          </cell>
          <cell r="D1857" t="str">
            <v>EDUCACION CHANKA</v>
          </cell>
          <cell r="E1857" t="str">
            <v>UGEL ANDAHUAYLAS</v>
          </cell>
          <cell r="F1857" t="str">
            <v>E.B.R. SECUNDARIA</v>
          </cell>
          <cell r="G1857" t="str">
            <v>UGEL-A CNA AGROPECUARIO Nº 08</v>
          </cell>
          <cell r="H1857" t="str">
            <v>829261218611</v>
          </cell>
        </row>
        <row r="1858">
          <cell r="B1858" t="str">
            <v>1162114211A6</v>
          </cell>
          <cell r="C1858" t="str">
            <v>KA013015</v>
          </cell>
          <cell r="D1858" t="str">
            <v>EDUCACION CHANKA</v>
          </cell>
          <cell r="E1858" t="str">
            <v>UGEL ANDAHUAYLAS</v>
          </cell>
          <cell r="F1858" t="str">
            <v>E.B.R. SECUNDARIA</v>
          </cell>
          <cell r="G1858" t="str">
            <v>UGEL-A CNA AGROPECUARIO Nº 08</v>
          </cell>
          <cell r="H1858" t="str">
            <v>829261218612</v>
          </cell>
        </row>
        <row r="1859">
          <cell r="B1859" t="str">
            <v>1162114211A6</v>
          </cell>
          <cell r="C1859" t="str">
            <v>KA013015</v>
          </cell>
          <cell r="D1859" t="str">
            <v>EDUCACION CHANKA</v>
          </cell>
          <cell r="E1859" t="str">
            <v>UGEL ANDAHUAYLAS</v>
          </cell>
          <cell r="F1859" t="str">
            <v>E.B.R. SECUNDARIA</v>
          </cell>
          <cell r="G1859" t="str">
            <v>UGEL-A CNA AGROPECUARIO Nº 08</v>
          </cell>
          <cell r="H1859" t="str">
            <v>829261218612</v>
          </cell>
        </row>
        <row r="1860">
          <cell r="B1860" t="str">
            <v>1162114211A8</v>
          </cell>
          <cell r="C1860" t="str">
            <v>KA013015</v>
          </cell>
          <cell r="D1860" t="str">
            <v>EDUCACION CHANKA</v>
          </cell>
          <cell r="E1860" t="str">
            <v>UGEL ANDAHUAYLAS</v>
          </cell>
          <cell r="F1860" t="str">
            <v>E.B.R. SECUNDARIA</v>
          </cell>
          <cell r="G1860" t="str">
            <v>UGEL-A CNA AGROPECUARIO Nº 08</v>
          </cell>
          <cell r="H1860" t="str">
            <v>829261218614</v>
          </cell>
        </row>
        <row r="1861">
          <cell r="B1861" t="str">
            <v>1162114211A9</v>
          </cell>
          <cell r="C1861" t="str">
            <v>KA013015</v>
          </cell>
          <cell r="D1861" t="str">
            <v>EDUCACION CHANKA</v>
          </cell>
          <cell r="E1861" t="str">
            <v>UGEL ANDAHUAYLAS</v>
          </cell>
          <cell r="F1861" t="str">
            <v>E.B.R. SECUNDARIA</v>
          </cell>
          <cell r="G1861" t="str">
            <v>UGEL-A CNA AGROPECUARIO Nº 08</v>
          </cell>
          <cell r="H1861" t="str">
            <v>829261218615</v>
          </cell>
        </row>
        <row r="1862">
          <cell r="B1862" t="str">
            <v>1162114221A4</v>
          </cell>
          <cell r="C1862" t="str">
            <v>KA013015</v>
          </cell>
          <cell r="D1862" t="str">
            <v>EDUCACION CHANKA</v>
          </cell>
          <cell r="E1862" t="str">
            <v>UGEL ANDAHUAYLAS</v>
          </cell>
          <cell r="F1862" t="str">
            <v>E.B.R. SECUNDARIA</v>
          </cell>
          <cell r="G1862" t="str">
            <v>UGEL-A CNA AGROPECUARIO Nº 08</v>
          </cell>
          <cell r="H1862" t="str">
            <v>829261218616</v>
          </cell>
        </row>
        <row r="1863">
          <cell r="B1863" t="str">
            <v>1162114211A7</v>
          </cell>
          <cell r="C1863" t="str">
            <v>KA013015</v>
          </cell>
          <cell r="D1863" t="str">
            <v>EDUCACION CHANKA</v>
          </cell>
          <cell r="E1863" t="str">
            <v>UGEL ANDAHUAYLAS</v>
          </cell>
          <cell r="F1863" t="str">
            <v>E.B.R. SECUNDARIA</v>
          </cell>
          <cell r="G1863" t="str">
            <v>UGEL-A CNA AGROPECUARIO Nº 08</v>
          </cell>
          <cell r="H1863" t="str">
            <v>829261218618</v>
          </cell>
        </row>
        <row r="1864">
          <cell r="B1864" t="str">
            <v>1162114221A1</v>
          </cell>
          <cell r="C1864" t="str">
            <v>KA013015</v>
          </cell>
          <cell r="D1864" t="str">
            <v>EDUCACION CHANKA</v>
          </cell>
          <cell r="E1864" t="str">
            <v>UGEL ANDAHUAYLAS</v>
          </cell>
          <cell r="F1864" t="str">
            <v>E.B.R. SECUNDARIA</v>
          </cell>
          <cell r="G1864" t="str">
            <v>UGEL-A CNA AGROPECUARIO Nº 08</v>
          </cell>
          <cell r="H1864" t="str">
            <v>829261218619</v>
          </cell>
        </row>
        <row r="1865">
          <cell r="B1865" t="str">
            <v>1162114241A0</v>
          </cell>
          <cell r="C1865" t="str">
            <v>KA013015</v>
          </cell>
          <cell r="D1865" t="str">
            <v>EDUCACION CHANKA</v>
          </cell>
          <cell r="E1865" t="str">
            <v>UGEL ANDAHUAYLAS</v>
          </cell>
          <cell r="F1865" t="str">
            <v>E.B.R. SECUNDARIA</v>
          </cell>
          <cell r="G1865" t="str">
            <v>UGEL-A CNA AGROPECUARIO Nº 08</v>
          </cell>
          <cell r="H1865" t="str">
            <v>829271218611</v>
          </cell>
        </row>
        <row r="1866">
          <cell r="B1866" t="str">
            <v>1162114231A6</v>
          </cell>
          <cell r="C1866" t="str">
            <v>KA013015</v>
          </cell>
          <cell r="D1866" t="str">
            <v>EDUCACION CHANKA</v>
          </cell>
          <cell r="E1866" t="str">
            <v>UGEL ANDAHUAYLAS</v>
          </cell>
          <cell r="F1866" t="str">
            <v>E.B.R. SECUNDARIA</v>
          </cell>
          <cell r="G1866" t="str">
            <v>UGEL-A CNA AGROPECUARIO Nº 08</v>
          </cell>
          <cell r="H1866" t="str">
            <v>829271218612</v>
          </cell>
        </row>
        <row r="1867">
          <cell r="B1867" t="str">
            <v>1162114241A3</v>
          </cell>
          <cell r="C1867" t="str">
            <v>KA013015</v>
          </cell>
          <cell r="D1867" t="str">
            <v>EDUCACION CHANKA</v>
          </cell>
          <cell r="E1867" t="str">
            <v>UGEL ANDAHUAYLAS</v>
          </cell>
          <cell r="F1867" t="str">
            <v>E.B.R. SECUNDARIA</v>
          </cell>
          <cell r="G1867" t="str">
            <v>UGEL-A CNA AGROPECUARIO Nº 08</v>
          </cell>
          <cell r="H1867" t="str">
            <v>829271218613</v>
          </cell>
        </row>
        <row r="1868">
          <cell r="B1868" t="str">
            <v>1162114231A8</v>
          </cell>
          <cell r="C1868" t="str">
            <v>KA013015</v>
          </cell>
          <cell r="D1868" t="str">
            <v>EDUCACION CHANKA</v>
          </cell>
          <cell r="E1868" t="str">
            <v>UGEL ANDAHUAYLAS</v>
          </cell>
          <cell r="F1868" t="str">
            <v>E.B.R. SECUNDARIA</v>
          </cell>
          <cell r="G1868" t="str">
            <v>UGEL-A CNA AGROPECUARIO Nº 08</v>
          </cell>
          <cell r="H1868" t="str">
            <v>829271218614</v>
          </cell>
        </row>
        <row r="1869">
          <cell r="B1869" t="str">
            <v>1162114231A7</v>
          </cell>
          <cell r="C1869" t="str">
            <v>KA013015</v>
          </cell>
          <cell r="D1869" t="str">
            <v>EDUCACION CHANKA</v>
          </cell>
          <cell r="E1869" t="str">
            <v>UGEL ANDAHUAYLAS</v>
          </cell>
          <cell r="F1869" t="str">
            <v>E.B.R. SECUNDARIA</v>
          </cell>
          <cell r="G1869" t="str">
            <v>UGEL-A CNA AGROPECUARIO Nº 08</v>
          </cell>
          <cell r="H1869" t="str">
            <v>829271218618</v>
          </cell>
        </row>
        <row r="1870">
          <cell r="B1870" t="str">
            <v>1162114241A1</v>
          </cell>
          <cell r="C1870" t="str">
            <v>KA013015</v>
          </cell>
          <cell r="D1870" t="str">
            <v>EDUCACION CHANKA</v>
          </cell>
          <cell r="E1870" t="str">
            <v>UGEL ANDAHUAYLAS</v>
          </cell>
          <cell r="F1870" t="str">
            <v>E.B.R. SECUNDARIA</v>
          </cell>
          <cell r="G1870" t="str">
            <v>UGEL-A CNA AGROPECUARIO Nº 08</v>
          </cell>
          <cell r="H1870" t="str">
            <v>829271218619</v>
          </cell>
        </row>
        <row r="1871">
          <cell r="B1871" t="str">
            <v>1162114211A2</v>
          </cell>
          <cell r="C1871" t="str">
            <v>KA013015</v>
          </cell>
          <cell r="D1871" t="str">
            <v>EDUCACION CHANKA</v>
          </cell>
          <cell r="E1871" t="str">
            <v>UGEL ANDAHUAYLAS</v>
          </cell>
          <cell r="F1871" t="str">
            <v>E.B.R. SECUNDARIA</v>
          </cell>
          <cell r="G1871" t="str">
            <v>UGEL-A CNA AGROPECUARIO Nº 08</v>
          </cell>
          <cell r="H1871" t="str">
            <v>829281218610</v>
          </cell>
        </row>
        <row r="1872">
          <cell r="B1872" t="str">
            <v>1162114211A3</v>
          </cell>
          <cell r="C1872" t="str">
            <v>KA013015</v>
          </cell>
          <cell r="D1872" t="str">
            <v>EDUCACION CHANKA</v>
          </cell>
          <cell r="E1872" t="str">
            <v>UGEL ANDAHUAYLAS</v>
          </cell>
          <cell r="F1872" t="str">
            <v>E.B.R. SECUNDARIA</v>
          </cell>
          <cell r="G1872" t="str">
            <v>UGEL-A CNA AGROPECUARIO Nº 08</v>
          </cell>
          <cell r="H1872" t="str">
            <v>829281218613</v>
          </cell>
        </row>
        <row r="1873">
          <cell r="B1873" t="str">
            <v>1162114211A0</v>
          </cell>
          <cell r="C1873" t="str">
            <v>KA013015</v>
          </cell>
          <cell r="D1873" t="str">
            <v>EDUCACION CHANKA</v>
          </cell>
          <cell r="E1873" t="str">
            <v>UGEL ANDAHUAYLAS</v>
          </cell>
          <cell r="F1873" t="str">
            <v>E.B.R. SECUNDARIA</v>
          </cell>
          <cell r="G1873" t="str">
            <v>UGEL-A CNA AGROPECUARIO Nº 08</v>
          </cell>
          <cell r="H1873" t="str">
            <v>829281218619</v>
          </cell>
        </row>
        <row r="1874">
          <cell r="B1874" t="str">
            <v>1162114231A2</v>
          </cell>
          <cell r="C1874" t="str">
            <v>KA013015</v>
          </cell>
          <cell r="D1874" t="str">
            <v>EDUCACION CHANKA</v>
          </cell>
          <cell r="E1874" t="str">
            <v>UGEL ANDAHUAYLAS</v>
          </cell>
          <cell r="F1874" t="str">
            <v>E.B.R. SECUNDARIA</v>
          </cell>
          <cell r="G1874" t="str">
            <v>UGEL-A CNA AGROPECUARIO Nº 08</v>
          </cell>
          <cell r="H1874" t="str">
            <v>829291218610</v>
          </cell>
        </row>
        <row r="1875">
          <cell r="B1875" t="str">
            <v>1162114231A0</v>
          </cell>
          <cell r="C1875" t="str">
            <v>KA013015</v>
          </cell>
          <cell r="D1875" t="str">
            <v>EDUCACION CHANKA</v>
          </cell>
          <cell r="E1875" t="str">
            <v>UGEL ANDAHUAYLAS</v>
          </cell>
          <cell r="F1875" t="str">
            <v>E.B.R. SECUNDARIA</v>
          </cell>
          <cell r="G1875" t="str">
            <v>UGEL-A CNA AGROPECUARIO Nº 08</v>
          </cell>
          <cell r="H1875" t="str">
            <v>829291218611</v>
          </cell>
        </row>
        <row r="1876">
          <cell r="B1876" t="str">
            <v>1162114221A6</v>
          </cell>
          <cell r="C1876" t="str">
            <v>KA013015</v>
          </cell>
          <cell r="D1876" t="str">
            <v>EDUCACION CHANKA</v>
          </cell>
          <cell r="E1876" t="str">
            <v>UGEL ANDAHUAYLAS</v>
          </cell>
          <cell r="F1876" t="str">
            <v>E.B.R. SECUNDARIA</v>
          </cell>
          <cell r="G1876" t="str">
            <v>UGEL-A CNA AGROPECUARIO Nº 08</v>
          </cell>
          <cell r="H1876" t="str">
            <v>829291218612</v>
          </cell>
        </row>
        <row r="1877">
          <cell r="B1877" t="str">
            <v>1162114231A3</v>
          </cell>
          <cell r="C1877" t="str">
            <v>KA013015</v>
          </cell>
          <cell r="D1877" t="str">
            <v>EDUCACION CHANKA</v>
          </cell>
          <cell r="E1877" t="str">
            <v>UGEL ANDAHUAYLAS</v>
          </cell>
          <cell r="F1877" t="str">
            <v>E.B.R. SECUNDARIA</v>
          </cell>
          <cell r="G1877" t="str">
            <v>UGEL-A CNA AGROPECUARIO Nº 08</v>
          </cell>
          <cell r="H1877" t="str">
            <v>829291218613</v>
          </cell>
        </row>
        <row r="1878">
          <cell r="B1878" t="str">
            <v>1162114221A8</v>
          </cell>
          <cell r="C1878" t="str">
            <v>KA013015</v>
          </cell>
          <cell r="D1878" t="str">
            <v>EDUCACION CHANKA</v>
          </cell>
          <cell r="E1878" t="str">
            <v>UGEL ANDAHUAYLAS</v>
          </cell>
          <cell r="F1878" t="str">
            <v>E.B.R. SECUNDARIA</v>
          </cell>
          <cell r="G1878" t="str">
            <v>UGEL-A CNA AGROPECUARIO Nº 08</v>
          </cell>
          <cell r="H1878" t="str">
            <v>829291218614</v>
          </cell>
        </row>
        <row r="1879">
          <cell r="B1879" t="str">
            <v>1162114221A9</v>
          </cell>
          <cell r="C1879" t="str">
            <v>KA013015</v>
          </cell>
          <cell r="D1879" t="str">
            <v>EDUCACION CHANKA</v>
          </cell>
          <cell r="E1879" t="str">
            <v>UGEL ANDAHUAYLAS</v>
          </cell>
          <cell r="F1879" t="str">
            <v>E.B.R. SECUNDARIA</v>
          </cell>
          <cell r="G1879" t="str">
            <v>UGEL-A CNA AGROPECUARIO Nº 08</v>
          </cell>
          <cell r="H1879" t="str">
            <v>829291218615</v>
          </cell>
        </row>
        <row r="1880">
          <cell r="B1880" t="str">
            <v>1162114231A4</v>
          </cell>
          <cell r="C1880" t="str">
            <v>KA013015</v>
          </cell>
          <cell r="D1880" t="str">
            <v>EDUCACION CHANKA</v>
          </cell>
          <cell r="E1880" t="str">
            <v>UGEL ANDAHUAYLAS</v>
          </cell>
          <cell r="F1880" t="str">
            <v>E.B.R. SECUNDARIA</v>
          </cell>
          <cell r="G1880" t="str">
            <v>UGEL-A CNA AGROPECUARIO Nº 08</v>
          </cell>
          <cell r="H1880" t="str">
            <v>829291218616</v>
          </cell>
        </row>
        <row r="1881">
          <cell r="B1881" t="str">
            <v>1162114231A5</v>
          </cell>
          <cell r="C1881" t="str">
            <v>KA013015</v>
          </cell>
          <cell r="D1881" t="str">
            <v>EDUCACION CHANKA</v>
          </cell>
          <cell r="E1881" t="str">
            <v>UGEL ANDAHUAYLAS</v>
          </cell>
          <cell r="F1881" t="str">
            <v>E.B.R. SECUNDARIA</v>
          </cell>
          <cell r="G1881" t="str">
            <v>UGEL-A CNA AGROPECUARIO Nº 08</v>
          </cell>
          <cell r="H1881" t="str">
            <v>829291218617</v>
          </cell>
        </row>
        <row r="1882">
          <cell r="B1882" t="str">
            <v>1162114221A7</v>
          </cell>
          <cell r="C1882" t="str">
            <v>KA013015</v>
          </cell>
          <cell r="D1882" t="str">
            <v>EDUCACION CHANKA</v>
          </cell>
          <cell r="E1882" t="str">
            <v>UGEL ANDAHUAYLAS</v>
          </cell>
          <cell r="F1882" t="str">
            <v>E.B.R. SECUNDARIA</v>
          </cell>
          <cell r="G1882" t="str">
            <v>UGEL-A CNA AGROPECUARIO Nº 08</v>
          </cell>
          <cell r="H1882" t="str">
            <v>829291218618</v>
          </cell>
        </row>
        <row r="1883">
          <cell r="B1883" t="str">
            <v>1162114231A1</v>
          </cell>
          <cell r="C1883" t="str">
            <v>KA013015</v>
          </cell>
          <cell r="D1883" t="str">
            <v>EDUCACION CHANKA</v>
          </cell>
          <cell r="E1883" t="str">
            <v>UGEL ANDAHUAYLAS</v>
          </cell>
          <cell r="F1883" t="str">
            <v>E.B.R. SECUNDARIA</v>
          </cell>
          <cell r="G1883" t="str">
            <v>UGEL-A CNA AGROPECUARIO Nº 08</v>
          </cell>
          <cell r="H1883" t="str">
            <v>829291218619</v>
          </cell>
        </row>
        <row r="1884">
          <cell r="B1884" t="str">
            <v>1162114251A1</v>
          </cell>
          <cell r="C1884" t="str">
            <v>KA013015</v>
          </cell>
          <cell r="D1884" t="str">
            <v>EDUCACION CHANKA</v>
          </cell>
          <cell r="E1884" t="str">
            <v>UGEL ANDAHUAYLAS</v>
          </cell>
          <cell r="F1884" t="str">
            <v>E.B.R. SECUNDARIA</v>
          </cell>
          <cell r="G1884" t="str">
            <v>UGEL-A CNA AGROPECUARIO Nº 08</v>
          </cell>
          <cell r="H1884" t="str">
            <v>829221218611</v>
          </cell>
        </row>
        <row r="1885">
          <cell r="B1885" t="str">
            <v>1162114241A6</v>
          </cell>
          <cell r="C1885" t="str">
            <v>KA013015</v>
          </cell>
          <cell r="D1885" t="str">
            <v>EDUCACION CHANKA</v>
          </cell>
          <cell r="E1885" t="str">
            <v>UGEL ANDAHUAYLAS</v>
          </cell>
          <cell r="F1885" t="str">
            <v>E.B.R. SECUNDARIA</v>
          </cell>
          <cell r="G1885" t="str">
            <v>UGEL-A CNA AGROPECUARIO Nº 08</v>
          </cell>
          <cell r="H1885" t="str">
            <v>829221218612</v>
          </cell>
        </row>
        <row r="1886">
          <cell r="B1886" t="str">
            <v>1162114241A4</v>
          </cell>
          <cell r="C1886" t="str">
            <v>KA013015</v>
          </cell>
          <cell r="D1886" t="str">
            <v>EDUCACION CHANKA</v>
          </cell>
          <cell r="E1886" t="str">
            <v>UGEL ANDAHUAYLAS</v>
          </cell>
          <cell r="F1886" t="str">
            <v>E.B.R. SECUNDARIA</v>
          </cell>
          <cell r="G1886" t="str">
            <v>UGEL-A CNA AGROPECUARIO Nº 08</v>
          </cell>
          <cell r="H1886" t="str">
            <v>829271218616</v>
          </cell>
        </row>
        <row r="1887">
          <cell r="B1887" t="str">
            <v>1162114211A5</v>
          </cell>
          <cell r="C1887" t="str">
            <v>KA013015</v>
          </cell>
          <cell r="D1887" t="str">
            <v>EDUCACION CHANKA</v>
          </cell>
          <cell r="E1887" t="str">
            <v>UGEL ANDAHUAYLAS</v>
          </cell>
          <cell r="F1887" t="str">
            <v>E.B.R. SECUNDARIA</v>
          </cell>
          <cell r="G1887" t="str">
            <v>UGEL-A CNA AGROPECUARIO Nº 08</v>
          </cell>
          <cell r="H1887" t="str">
            <v>829281218617</v>
          </cell>
        </row>
        <row r="1888">
          <cell r="B1888" t="str">
            <v>1162114241A5</v>
          </cell>
          <cell r="C1888" t="str">
            <v>KA013015</v>
          </cell>
          <cell r="D1888" t="str">
            <v>EDUCACION CHANKA</v>
          </cell>
          <cell r="E1888" t="str">
            <v>UGEL ANDAHUAYLAS</v>
          </cell>
          <cell r="F1888" t="str">
            <v>E.B.R. SECUNDARIA</v>
          </cell>
          <cell r="G1888" t="str">
            <v>UGEL-A CNA AGROPECUARIO Nº 08</v>
          </cell>
          <cell r="H1888" t="str">
            <v>829271218617</v>
          </cell>
        </row>
        <row r="1889">
          <cell r="B1889" t="str">
            <v>1162114251A4</v>
          </cell>
          <cell r="C1889" t="str">
            <v>KA013015</v>
          </cell>
          <cell r="D1889" t="str">
            <v>EDUCACION CHANKA</v>
          </cell>
          <cell r="E1889" t="str">
            <v>UGEL ANDAHUAYLAS</v>
          </cell>
          <cell r="F1889" t="str">
            <v>E.B.R. SECUNDARIA</v>
          </cell>
          <cell r="G1889" t="str">
            <v>UGEL-A CNA AGROPECUARIO Nº 08</v>
          </cell>
          <cell r="H1889" t="str">
            <v>829221218613</v>
          </cell>
        </row>
        <row r="1890">
          <cell r="B1890" t="str">
            <v>1162114251A5</v>
          </cell>
          <cell r="C1890" t="str">
            <v>KA013015</v>
          </cell>
          <cell r="D1890" t="str">
            <v>EDUCACION CHANKA</v>
          </cell>
          <cell r="E1890" t="str">
            <v>UGEL ANDAHUAYLAS</v>
          </cell>
          <cell r="F1890" t="str">
            <v>E.B.R. SECUNDARIA</v>
          </cell>
          <cell r="G1890" t="str">
            <v>UGEL-A CNA AGROPECUARIO Nº 08</v>
          </cell>
          <cell r="H1890" t="str">
            <v>829221218616</v>
          </cell>
        </row>
        <row r="1891">
          <cell r="B1891" t="str">
            <v>1162114221A2</v>
          </cell>
          <cell r="C1891" t="str">
            <v>KA013015</v>
          </cell>
          <cell r="D1891" t="str">
            <v>EDUCACION CHANKA</v>
          </cell>
          <cell r="E1891" t="str">
            <v>UGEL ANDAHUAYLAS</v>
          </cell>
          <cell r="F1891" t="str">
            <v>E.B.R. SECUNDARIA</v>
          </cell>
          <cell r="G1891" t="str">
            <v>UGEL-A CNA AGROPECUARIO Nº 08</v>
          </cell>
          <cell r="H1891" t="str">
            <v>829261218610</v>
          </cell>
        </row>
        <row r="1892">
          <cell r="B1892" t="str">
            <v>1162114221A3</v>
          </cell>
          <cell r="C1892" t="str">
            <v>KA013015</v>
          </cell>
          <cell r="D1892" t="str">
            <v>EDUCACION CHANKA</v>
          </cell>
          <cell r="E1892" t="str">
            <v>UGEL ANDAHUAYLAS</v>
          </cell>
          <cell r="F1892" t="str">
            <v>E.B.R. SECUNDARIA</v>
          </cell>
          <cell r="G1892" t="str">
            <v>UGEL-A CNA AGROPECUARIO Nº 08</v>
          </cell>
          <cell r="H1892" t="str">
            <v>829261218613</v>
          </cell>
        </row>
        <row r="1893">
          <cell r="B1893" t="str">
            <v>1162114241A2</v>
          </cell>
          <cell r="C1893" t="str">
            <v>KA013015</v>
          </cell>
          <cell r="D1893" t="str">
            <v>EDUCACION CHANKA</v>
          </cell>
          <cell r="E1893" t="str">
            <v>UGEL ANDAHUAYLAS</v>
          </cell>
          <cell r="F1893" t="str">
            <v>E.B.R. SECUNDARIA</v>
          </cell>
          <cell r="G1893" t="str">
            <v>UGEL-A CNA AGROPECUARIO Nº 08</v>
          </cell>
          <cell r="H1893" t="str">
            <v>829271218610</v>
          </cell>
        </row>
        <row r="1894">
          <cell r="B1894" t="str">
            <v>1162114211A4</v>
          </cell>
          <cell r="C1894" t="str">
            <v>KA013015</v>
          </cell>
          <cell r="D1894" t="str">
            <v>EDUCACION CHANKA</v>
          </cell>
          <cell r="E1894" t="str">
            <v>UGEL ANDAHUAYLAS</v>
          </cell>
          <cell r="F1894" t="str">
            <v>E.B.R. SECUNDARIA</v>
          </cell>
          <cell r="G1894" t="str">
            <v>UGEL-A CNA AGROPECUARIO Nº 08</v>
          </cell>
          <cell r="H1894" t="str">
            <v>829281218616</v>
          </cell>
        </row>
        <row r="1895">
          <cell r="B1895" t="str">
            <v>1113114261A8</v>
          </cell>
          <cell r="C1895" t="str">
            <v>KA013020</v>
          </cell>
          <cell r="D1895" t="str">
            <v>EDUCACION CHANKA</v>
          </cell>
          <cell r="E1895" t="str">
            <v>UGEL ANDAHUAYLAS</v>
          </cell>
          <cell r="F1895" t="str">
            <v>E.B.R. SECUNDARIA</v>
          </cell>
          <cell r="G1895" t="str">
            <v>UGEL-A IESM GREGORIO MARTINELLY</v>
          </cell>
          <cell r="H1895" t="str">
            <v>828201212610</v>
          </cell>
        </row>
        <row r="1896">
          <cell r="B1896" t="str">
            <v>1113114211A2</v>
          </cell>
          <cell r="C1896" t="str">
            <v>KA013020</v>
          </cell>
          <cell r="D1896" t="str">
            <v>EDUCACION CHANKA</v>
          </cell>
          <cell r="E1896" t="str">
            <v>UGEL ANDAHUAYLAS</v>
          </cell>
          <cell r="F1896" t="str">
            <v>E.B.R. SECUNDARIA</v>
          </cell>
          <cell r="G1896" t="str">
            <v>UGEL-A IESM GREGORIO MARTINELLY</v>
          </cell>
          <cell r="H1896" t="str">
            <v>828281212618</v>
          </cell>
        </row>
        <row r="1897">
          <cell r="B1897" t="str">
            <v>1113114261A1</v>
          </cell>
          <cell r="C1897" t="str">
            <v>KA013020</v>
          </cell>
          <cell r="D1897" t="str">
            <v>EDUCACION CHANKA</v>
          </cell>
          <cell r="E1897" t="str">
            <v>UGEL ANDAHUAYLAS</v>
          </cell>
          <cell r="F1897" t="str">
            <v>E.B.R. SECUNDARIA</v>
          </cell>
          <cell r="G1897" t="str">
            <v>UGEL-A IESM GREGORIO MARTINELLY</v>
          </cell>
          <cell r="H1897" t="str">
            <v>828201212612</v>
          </cell>
        </row>
        <row r="1898">
          <cell r="B1898" t="str">
            <v>1113114251A6</v>
          </cell>
          <cell r="C1898" t="str">
            <v>KA013020</v>
          </cell>
          <cell r="D1898" t="str">
            <v>EDUCACION CHANKA</v>
          </cell>
          <cell r="E1898" t="str">
            <v>UGEL ANDAHUAYLAS</v>
          </cell>
          <cell r="F1898" t="str">
            <v>E.B.R. SECUNDARIA</v>
          </cell>
          <cell r="G1898" t="str">
            <v>UGEL-A IESM GREGORIO MARTINELLY</v>
          </cell>
          <cell r="H1898" t="str">
            <v>828221212619</v>
          </cell>
        </row>
        <row r="1899">
          <cell r="B1899" t="str">
            <v>1113114231A0</v>
          </cell>
          <cell r="C1899" t="str">
            <v>KA013020</v>
          </cell>
          <cell r="D1899" t="str">
            <v>EDUCACION CHANKA</v>
          </cell>
          <cell r="E1899" t="str">
            <v>UGEL ANDAHUAYLAS</v>
          </cell>
          <cell r="F1899" t="str">
            <v>E.B.R. SECUNDARIA</v>
          </cell>
          <cell r="G1899" t="str">
            <v>UGEL-A IESM GREGORIO MARTINELLY</v>
          </cell>
          <cell r="H1899" t="str">
            <v>828261212617</v>
          </cell>
        </row>
        <row r="1900">
          <cell r="B1900" t="str">
            <v>1113114211A5</v>
          </cell>
          <cell r="C1900" t="str">
            <v>KA013020</v>
          </cell>
          <cell r="D1900" t="str">
            <v>EDUCACION CHANKA</v>
          </cell>
          <cell r="E1900" t="str">
            <v>UGEL ANDAHUAYLAS</v>
          </cell>
          <cell r="F1900" t="str">
            <v>E.B.R. SECUNDARIA</v>
          </cell>
          <cell r="G1900" t="str">
            <v>UGEL-A IESM GREGORIO MARTINELLY</v>
          </cell>
          <cell r="H1900" t="str">
            <v>828281212611</v>
          </cell>
        </row>
        <row r="1901">
          <cell r="B1901" t="str">
            <v>1113114211A5</v>
          </cell>
          <cell r="C1901" t="str">
            <v>KA013020</v>
          </cell>
          <cell r="D1901" t="str">
            <v>EDUCACION CHANKA</v>
          </cell>
          <cell r="E1901" t="str">
            <v>UGEL ANDAHUAYLAS</v>
          </cell>
          <cell r="F1901" t="str">
            <v>E.B.R. SECUNDARIA</v>
          </cell>
          <cell r="G1901" t="str">
            <v>UGEL-A IESM GREGORIO MARTINELLY</v>
          </cell>
          <cell r="H1901" t="str">
            <v>828281212611</v>
          </cell>
        </row>
        <row r="1902">
          <cell r="B1902" t="str">
            <v>1113114261A5</v>
          </cell>
          <cell r="C1902" t="str">
            <v>KA013020</v>
          </cell>
          <cell r="D1902" t="str">
            <v>EDUCACION CHANKA</v>
          </cell>
          <cell r="E1902" t="str">
            <v>UGEL ANDAHUAYLAS</v>
          </cell>
          <cell r="F1902" t="str">
            <v>E.B.R. SECUNDARIA</v>
          </cell>
          <cell r="G1902" t="str">
            <v>UGEL-A IESM GREGORIO MARTINELLY</v>
          </cell>
          <cell r="H1902" t="str">
            <v>828201212611</v>
          </cell>
        </row>
        <row r="1903">
          <cell r="B1903" t="str">
            <v>1113114271A1</v>
          </cell>
          <cell r="C1903" t="str">
            <v>KA013020</v>
          </cell>
          <cell r="D1903" t="str">
            <v>EDUCACION CHANKA</v>
          </cell>
          <cell r="E1903" t="str">
            <v>UGEL ANDAHUAYLAS</v>
          </cell>
          <cell r="F1903" t="str">
            <v>E.B.R. SECUNDARIA</v>
          </cell>
          <cell r="G1903" t="str">
            <v>UGEL-A IESM GREGORIO MARTINELLY</v>
          </cell>
          <cell r="H1903" t="str">
            <v>828201212616</v>
          </cell>
        </row>
        <row r="1904">
          <cell r="B1904" t="str">
            <v>1113114271A2</v>
          </cell>
          <cell r="C1904" t="str">
            <v>KA013020</v>
          </cell>
          <cell r="D1904" t="str">
            <v>EDUCACION CHANKA</v>
          </cell>
          <cell r="E1904" t="str">
            <v>UGEL ANDAHUAYLAS</v>
          </cell>
          <cell r="F1904" t="str">
            <v>E.B.R. SECUNDARIA</v>
          </cell>
          <cell r="G1904" t="str">
            <v>UGEL-A IESM GREGORIO MARTINELLY</v>
          </cell>
          <cell r="H1904" t="str">
            <v>828201212617</v>
          </cell>
        </row>
        <row r="1905">
          <cell r="B1905" t="str">
            <v>1113114261A2</v>
          </cell>
          <cell r="C1905" t="str">
            <v>KA013020</v>
          </cell>
          <cell r="D1905" t="str">
            <v>EDUCACION CHANKA</v>
          </cell>
          <cell r="E1905" t="str">
            <v>UGEL ANDAHUAYLAS</v>
          </cell>
          <cell r="F1905" t="str">
            <v>E.B.R. SECUNDARIA</v>
          </cell>
          <cell r="G1905" t="str">
            <v>UGEL-A IESM GREGORIO MARTINELLY</v>
          </cell>
          <cell r="H1905" t="str">
            <v>828201212618</v>
          </cell>
        </row>
        <row r="1906">
          <cell r="B1906" t="str">
            <v>1113114261A6</v>
          </cell>
          <cell r="C1906" t="str">
            <v>KA013020</v>
          </cell>
          <cell r="D1906" t="str">
            <v>EDUCACION CHANKA</v>
          </cell>
          <cell r="E1906" t="str">
            <v>UGEL ANDAHUAYLAS</v>
          </cell>
          <cell r="F1906" t="str">
            <v>E.B.R. SECUNDARIA</v>
          </cell>
          <cell r="G1906" t="str">
            <v>UGEL-A IESM GREGORIO MARTINELLY</v>
          </cell>
          <cell r="H1906" t="str">
            <v>828201212619</v>
          </cell>
        </row>
        <row r="1907">
          <cell r="B1907" t="str">
            <v>1113114251A7</v>
          </cell>
          <cell r="C1907" t="str">
            <v>KA013020</v>
          </cell>
          <cell r="D1907" t="str">
            <v>EDUCACION CHANKA</v>
          </cell>
          <cell r="E1907" t="str">
            <v>UGEL ANDAHUAYLAS</v>
          </cell>
          <cell r="F1907" t="str">
            <v>E.B.R. SECUNDARIA</v>
          </cell>
          <cell r="G1907" t="str">
            <v>UGEL-A IESM GREGORIO MARTINELLY</v>
          </cell>
          <cell r="H1907" t="str">
            <v>828221212610</v>
          </cell>
        </row>
        <row r="1908">
          <cell r="B1908" t="str">
            <v>1113114251A5</v>
          </cell>
          <cell r="C1908" t="str">
            <v>KA013020</v>
          </cell>
          <cell r="D1908" t="str">
            <v>EDUCACION CHANKA</v>
          </cell>
          <cell r="E1908" t="str">
            <v>UGEL ANDAHUAYLAS</v>
          </cell>
          <cell r="F1908" t="str">
            <v>E.B.R. SECUNDARIA</v>
          </cell>
          <cell r="G1908" t="str">
            <v>UGEL-A IESM GREGORIO MARTINELLY</v>
          </cell>
          <cell r="H1908" t="str">
            <v>828221212611</v>
          </cell>
        </row>
        <row r="1909">
          <cell r="B1909" t="str">
            <v>1113114251A1</v>
          </cell>
          <cell r="C1909" t="str">
            <v>KA013020</v>
          </cell>
          <cell r="D1909" t="str">
            <v>EDUCACION CHANKA</v>
          </cell>
          <cell r="E1909" t="str">
            <v>UGEL ANDAHUAYLAS</v>
          </cell>
          <cell r="F1909" t="str">
            <v>E.B.R. SECUNDARIA</v>
          </cell>
          <cell r="G1909" t="str">
            <v>UGEL-A IESM GREGORIO MARTINELLY</v>
          </cell>
          <cell r="H1909" t="str">
            <v>828221212612</v>
          </cell>
        </row>
        <row r="1910">
          <cell r="B1910" t="str">
            <v>1113114251A8</v>
          </cell>
          <cell r="C1910" t="str">
            <v>KA013020</v>
          </cell>
          <cell r="D1910" t="str">
            <v>EDUCACION CHANKA</v>
          </cell>
          <cell r="E1910" t="str">
            <v>UGEL ANDAHUAYLAS</v>
          </cell>
          <cell r="F1910" t="str">
            <v>E.B.R. SECUNDARIA</v>
          </cell>
          <cell r="G1910" t="str">
            <v>UGEL-A IESM GREGORIO MARTINELLY</v>
          </cell>
          <cell r="H1910" t="str">
            <v>828221212613</v>
          </cell>
        </row>
        <row r="1911">
          <cell r="B1911" t="str">
            <v>1113114251A8</v>
          </cell>
          <cell r="C1911" t="str">
            <v>KA013020</v>
          </cell>
          <cell r="D1911" t="str">
            <v>EDUCACION CHANKA</v>
          </cell>
          <cell r="E1911" t="str">
            <v>UGEL ANDAHUAYLAS</v>
          </cell>
          <cell r="F1911" t="str">
            <v>E.B.R. SECUNDARIA</v>
          </cell>
          <cell r="G1911" t="str">
            <v>UGEL-A IESM GREGORIO MARTINELLY</v>
          </cell>
          <cell r="H1911" t="str">
            <v>828221212613</v>
          </cell>
        </row>
        <row r="1912">
          <cell r="B1912" t="str">
            <v>1113114251A3</v>
          </cell>
          <cell r="C1912" t="str">
            <v>KA013020</v>
          </cell>
          <cell r="D1912" t="str">
            <v>EDUCACION CHANKA</v>
          </cell>
          <cell r="E1912" t="str">
            <v>UGEL ANDAHUAYLAS</v>
          </cell>
          <cell r="F1912" t="str">
            <v>E.B.R. SECUNDARIA</v>
          </cell>
          <cell r="G1912" t="str">
            <v>UGEL-A IESM GREGORIO MARTINELLY</v>
          </cell>
          <cell r="H1912" t="str">
            <v>828221212614</v>
          </cell>
        </row>
        <row r="1913">
          <cell r="B1913" t="str">
            <v>1113114251A4</v>
          </cell>
          <cell r="C1913" t="str">
            <v>KA013020</v>
          </cell>
          <cell r="D1913" t="str">
            <v>EDUCACION CHANKA</v>
          </cell>
          <cell r="E1913" t="str">
            <v>UGEL ANDAHUAYLAS</v>
          </cell>
          <cell r="F1913" t="str">
            <v>E.B.R. SECUNDARIA</v>
          </cell>
          <cell r="G1913" t="str">
            <v>UGEL-A IESM GREGORIO MARTINELLY</v>
          </cell>
          <cell r="H1913" t="str">
            <v>828221212615</v>
          </cell>
        </row>
        <row r="1914">
          <cell r="B1914" t="str">
            <v>1113114251A9</v>
          </cell>
          <cell r="C1914" t="str">
            <v>KA013020</v>
          </cell>
          <cell r="D1914" t="str">
            <v>EDUCACION CHANKA</v>
          </cell>
          <cell r="E1914" t="str">
            <v>UGEL ANDAHUAYLAS</v>
          </cell>
          <cell r="F1914" t="str">
            <v>E.B.R. SECUNDARIA</v>
          </cell>
          <cell r="G1914" t="str">
            <v>UGEL-A IESM GREGORIO MARTINELLY</v>
          </cell>
          <cell r="H1914" t="str">
            <v>828221212616</v>
          </cell>
        </row>
        <row r="1915">
          <cell r="B1915" t="str">
            <v>1113114271A3</v>
          </cell>
          <cell r="C1915" t="str">
            <v>KA013020</v>
          </cell>
          <cell r="D1915" t="str">
            <v>EDUCACION CHANKA</v>
          </cell>
          <cell r="E1915" t="str">
            <v>UGEL ANDAHUAYLAS</v>
          </cell>
          <cell r="F1915" t="str">
            <v>E.B.R. SECUNDARIA</v>
          </cell>
          <cell r="G1915" t="str">
            <v>UGEL-A IESM GREGORIO MARTINELLY</v>
          </cell>
          <cell r="H1915" t="str">
            <v>828251212612</v>
          </cell>
        </row>
        <row r="1916">
          <cell r="B1916" t="str">
            <v>1113114271A5</v>
          </cell>
          <cell r="C1916" t="str">
            <v>KA013020</v>
          </cell>
          <cell r="D1916" t="str">
            <v>EDUCACION CHANKA</v>
          </cell>
          <cell r="E1916" t="str">
            <v>UGEL ANDAHUAYLAS</v>
          </cell>
          <cell r="F1916" t="str">
            <v>E.B.R. SECUNDARIA</v>
          </cell>
          <cell r="G1916" t="str">
            <v>UGEL-A IESM GREGORIO MARTINELLY</v>
          </cell>
          <cell r="H1916" t="str">
            <v>828251212614</v>
          </cell>
        </row>
        <row r="1917">
          <cell r="B1917" t="str">
            <v>1113114221A7</v>
          </cell>
          <cell r="C1917" t="str">
            <v>KA013020</v>
          </cell>
          <cell r="D1917" t="str">
            <v>EDUCACION CHANKA</v>
          </cell>
          <cell r="E1917" t="str">
            <v>UGEL ANDAHUAYLAS</v>
          </cell>
          <cell r="F1917" t="str">
            <v>E.B.R. SECUNDARIA</v>
          </cell>
          <cell r="G1917" t="str">
            <v>UGEL-A IESM GREGORIO MARTINELLY</v>
          </cell>
          <cell r="H1917" t="str">
            <v>828261212610</v>
          </cell>
        </row>
        <row r="1918">
          <cell r="B1918" t="str">
            <v>1113114221A5</v>
          </cell>
          <cell r="C1918" t="str">
            <v>KA013020</v>
          </cell>
          <cell r="D1918" t="str">
            <v>EDUCACION CHANKA</v>
          </cell>
          <cell r="E1918" t="str">
            <v>UGEL ANDAHUAYLAS</v>
          </cell>
          <cell r="F1918" t="str">
            <v>E.B.R. SECUNDARIA</v>
          </cell>
          <cell r="G1918" t="str">
            <v>UGEL-A IESM GREGORIO MARTINELLY</v>
          </cell>
          <cell r="H1918" t="str">
            <v>828261212611</v>
          </cell>
        </row>
        <row r="1919">
          <cell r="B1919" t="str">
            <v>1113114221A1</v>
          </cell>
          <cell r="C1919" t="str">
            <v>KA013020</v>
          </cell>
          <cell r="D1919" t="str">
            <v>EDUCACION CHANKA</v>
          </cell>
          <cell r="E1919" t="str">
            <v>UGEL ANDAHUAYLAS</v>
          </cell>
          <cell r="F1919" t="str">
            <v>E.B.R. SECUNDARIA</v>
          </cell>
          <cell r="G1919" t="str">
            <v>UGEL-A IESM GREGORIO MARTINELLY</v>
          </cell>
          <cell r="H1919" t="str">
            <v>828261212612</v>
          </cell>
        </row>
        <row r="1920">
          <cell r="B1920" t="str">
            <v>1113114221A8</v>
          </cell>
          <cell r="C1920" t="str">
            <v>KA013020</v>
          </cell>
          <cell r="D1920" t="str">
            <v>EDUCACION CHANKA</v>
          </cell>
          <cell r="E1920" t="str">
            <v>UGEL ANDAHUAYLAS</v>
          </cell>
          <cell r="F1920" t="str">
            <v>E.B.R. SECUNDARIA</v>
          </cell>
          <cell r="G1920" t="str">
            <v>UGEL-A IESM GREGORIO MARTINELLY</v>
          </cell>
          <cell r="H1920" t="str">
            <v>828261212613</v>
          </cell>
        </row>
        <row r="1921">
          <cell r="B1921" t="str">
            <v>1113114221A3</v>
          </cell>
          <cell r="C1921" t="str">
            <v>KA013020</v>
          </cell>
          <cell r="D1921" t="str">
            <v>EDUCACION CHANKA</v>
          </cell>
          <cell r="E1921" t="str">
            <v>UGEL ANDAHUAYLAS</v>
          </cell>
          <cell r="F1921" t="str">
            <v>E.B.R. SECUNDARIA</v>
          </cell>
          <cell r="G1921" t="str">
            <v>UGEL-A IESM GREGORIO MARTINELLY</v>
          </cell>
          <cell r="H1921" t="str">
            <v>828261212614</v>
          </cell>
        </row>
        <row r="1922">
          <cell r="B1922" t="str">
            <v>1113114221A4</v>
          </cell>
          <cell r="C1922" t="str">
            <v>KA013020</v>
          </cell>
          <cell r="D1922" t="str">
            <v>EDUCACION CHANKA</v>
          </cell>
          <cell r="E1922" t="str">
            <v>UGEL ANDAHUAYLAS</v>
          </cell>
          <cell r="F1922" t="str">
            <v>E.B.R. SECUNDARIA</v>
          </cell>
          <cell r="G1922" t="str">
            <v>UGEL-A IESM GREGORIO MARTINELLY</v>
          </cell>
          <cell r="H1922" t="str">
            <v>828261212615</v>
          </cell>
        </row>
        <row r="1923">
          <cell r="B1923" t="str">
            <v>1113114221A9</v>
          </cell>
          <cell r="C1923" t="str">
            <v>KA013020</v>
          </cell>
          <cell r="D1923" t="str">
            <v>EDUCACION CHANKA</v>
          </cell>
          <cell r="E1923" t="str">
            <v>UGEL ANDAHUAYLAS</v>
          </cell>
          <cell r="F1923" t="str">
            <v>E.B.R. SECUNDARIA</v>
          </cell>
          <cell r="G1923" t="str">
            <v>UGEL-A IESM GREGORIO MARTINELLY</v>
          </cell>
          <cell r="H1923" t="str">
            <v>828261212616</v>
          </cell>
        </row>
        <row r="1924">
          <cell r="B1924" t="str">
            <v>1113114221A2</v>
          </cell>
          <cell r="C1924" t="str">
            <v>KA013020</v>
          </cell>
          <cell r="D1924" t="str">
            <v>EDUCACION CHANKA</v>
          </cell>
          <cell r="E1924" t="str">
            <v>UGEL ANDAHUAYLAS</v>
          </cell>
          <cell r="F1924" t="str">
            <v>E.B.R. SECUNDARIA</v>
          </cell>
          <cell r="G1924" t="str">
            <v>UGEL-A IESM GREGORIO MARTINELLY</v>
          </cell>
          <cell r="H1924" t="str">
            <v>828261212618</v>
          </cell>
        </row>
        <row r="1925">
          <cell r="B1925" t="str">
            <v>1113114221A6</v>
          </cell>
          <cell r="C1925" t="str">
            <v>KA013020</v>
          </cell>
          <cell r="D1925" t="str">
            <v>EDUCACION CHANKA</v>
          </cell>
          <cell r="E1925" t="str">
            <v>UGEL ANDAHUAYLAS</v>
          </cell>
          <cell r="F1925" t="str">
            <v>E.B.R. SECUNDARIA</v>
          </cell>
          <cell r="G1925" t="str">
            <v>UGEL-A IESM GREGORIO MARTINELLY</v>
          </cell>
          <cell r="H1925" t="str">
            <v>828261212619</v>
          </cell>
        </row>
        <row r="1926">
          <cell r="B1926" t="str">
            <v>1113114241A7</v>
          </cell>
          <cell r="C1926" t="str">
            <v>KA013020</v>
          </cell>
          <cell r="D1926" t="str">
            <v>EDUCACION CHANKA</v>
          </cell>
          <cell r="E1926" t="str">
            <v>UGEL ANDAHUAYLAS</v>
          </cell>
          <cell r="F1926" t="str">
            <v>E.B.R. SECUNDARIA</v>
          </cell>
          <cell r="G1926" t="str">
            <v>UGEL-A IESM GREGORIO MARTINELLY</v>
          </cell>
          <cell r="H1926" t="str">
            <v>828271212610</v>
          </cell>
        </row>
        <row r="1927">
          <cell r="B1927" t="str">
            <v>1113114241A5</v>
          </cell>
          <cell r="C1927" t="str">
            <v>KA013020</v>
          </cell>
          <cell r="D1927" t="str">
            <v>EDUCACION CHANKA</v>
          </cell>
          <cell r="E1927" t="str">
            <v>UGEL ANDAHUAYLAS</v>
          </cell>
          <cell r="F1927" t="str">
            <v>E.B.R. SECUNDARIA</v>
          </cell>
          <cell r="G1927" t="str">
            <v>UGEL-A IESM GREGORIO MARTINELLY</v>
          </cell>
          <cell r="H1927" t="str">
            <v>828271212611</v>
          </cell>
        </row>
        <row r="1928">
          <cell r="B1928" t="str">
            <v>1113114241A1</v>
          </cell>
          <cell r="C1928" t="str">
            <v>KA013020</v>
          </cell>
          <cell r="D1928" t="str">
            <v>EDUCACION CHANKA</v>
          </cell>
          <cell r="E1928" t="str">
            <v>UGEL ANDAHUAYLAS</v>
          </cell>
          <cell r="F1928" t="str">
            <v>E.B.R. SECUNDARIA</v>
          </cell>
          <cell r="G1928" t="str">
            <v>UGEL-A IESM GREGORIO MARTINELLY</v>
          </cell>
          <cell r="H1928" t="str">
            <v>828271212612</v>
          </cell>
        </row>
        <row r="1929">
          <cell r="B1929" t="str">
            <v>1113114241A8</v>
          </cell>
          <cell r="C1929" t="str">
            <v>KA013020</v>
          </cell>
          <cell r="D1929" t="str">
            <v>EDUCACION CHANKA</v>
          </cell>
          <cell r="E1929" t="str">
            <v>UGEL ANDAHUAYLAS</v>
          </cell>
          <cell r="F1929" t="str">
            <v>E.B.R. SECUNDARIA</v>
          </cell>
          <cell r="G1929" t="str">
            <v>UGEL-A IESM GREGORIO MARTINELLY</v>
          </cell>
          <cell r="H1929" t="str">
            <v>828271212613</v>
          </cell>
        </row>
        <row r="1930">
          <cell r="B1930" t="str">
            <v>1113114241A3</v>
          </cell>
          <cell r="C1930" t="str">
            <v>KA013020</v>
          </cell>
          <cell r="D1930" t="str">
            <v>EDUCACION CHANKA</v>
          </cell>
          <cell r="E1930" t="str">
            <v>UGEL ANDAHUAYLAS</v>
          </cell>
          <cell r="F1930" t="str">
            <v>E.B.R. SECUNDARIA</v>
          </cell>
          <cell r="G1930" t="str">
            <v>UGEL-A IESM GREGORIO MARTINELLY</v>
          </cell>
          <cell r="H1930" t="str">
            <v>828271212614</v>
          </cell>
        </row>
        <row r="1931">
          <cell r="B1931" t="str">
            <v>1113114241A4</v>
          </cell>
          <cell r="C1931" t="str">
            <v>KA013020</v>
          </cell>
          <cell r="D1931" t="str">
            <v>EDUCACION CHANKA</v>
          </cell>
          <cell r="E1931" t="str">
            <v>UGEL ANDAHUAYLAS</v>
          </cell>
          <cell r="F1931" t="str">
            <v>E.B.R. SECUNDARIA</v>
          </cell>
          <cell r="G1931" t="str">
            <v>UGEL-A IESM GREGORIO MARTINELLY</v>
          </cell>
          <cell r="H1931" t="str">
            <v>828271212615</v>
          </cell>
        </row>
        <row r="1932">
          <cell r="B1932" t="str">
            <v>1113114241A9</v>
          </cell>
          <cell r="C1932" t="str">
            <v>KA013020</v>
          </cell>
          <cell r="D1932" t="str">
            <v>EDUCACION CHANKA</v>
          </cell>
          <cell r="E1932" t="str">
            <v>UGEL ANDAHUAYLAS</v>
          </cell>
          <cell r="F1932" t="str">
            <v>E.B.R. SECUNDARIA</v>
          </cell>
          <cell r="G1932" t="str">
            <v>UGEL-A IESM GREGORIO MARTINELLY</v>
          </cell>
          <cell r="H1932" t="str">
            <v>828271212616</v>
          </cell>
        </row>
        <row r="1933">
          <cell r="B1933" t="str">
            <v>1113114241A2</v>
          </cell>
          <cell r="C1933" t="str">
            <v>KA013020</v>
          </cell>
          <cell r="D1933" t="str">
            <v>EDUCACION CHANKA</v>
          </cell>
          <cell r="E1933" t="str">
            <v>UGEL ANDAHUAYLAS</v>
          </cell>
          <cell r="F1933" t="str">
            <v>E.B.R. SECUNDARIA</v>
          </cell>
          <cell r="G1933" t="str">
            <v>UGEL-A IESM GREGORIO MARTINELLY</v>
          </cell>
          <cell r="H1933" t="str">
            <v>828271212618</v>
          </cell>
        </row>
        <row r="1934">
          <cell r="B1934" t="str">
            <v>1113114241A6</v>
          </cell>
          <cell r="C1934" t="str">
            <v>KA013020</v>
          </cell>
          <cell r="D1934" t="str">
            <v>EDUCACION CHANKA</v>
          </cell>
          <cell r="E1934" t="str">
            <v>UGEL ANDAHUAYLAS</v>
          </cell>
          <cell r="F1934" t="str">
            <v>E.B.R. SECUNDARIA</v>
          </cell>
          <cell r="G1934" t="str">
            <v>UGEL-A IESM GREGORIO MARTINELLY</v>
          </cell>
          <cell r="H1934" t="str">
            <v>828271212619</v>
          </cell>
        </row>
        <row r="1935">
          <cell r="B1935" t="str">
            <v>1113114211A7</v>
          </cell>
          <cell r="C1935" t="str">
            <v>KA013020</v>
          </cell>
          <cell r="D1935" t="str">
            <v>EDUCACION CHANKA</v>
          </cell>
          <cell r="E1935" t="str">
            <v>UGEL ANDAHUAYLAS</v>
          </cell>
          <cell r="F1935" t="str">
            <v>E.B.R. SECUNDARIA</v>
          </cell>
          <cell r="G1935" t="str">
            <v>UGEL-A IESM GREGORIO MARTINELLY</v>
          </cell>
          <cell r="H1935" t="str">
            <v>828281212610</v>
          </cell>
        </row>
        <row r="1936">
          <cell r="B1936" t="str">
            <v>1113114211A0</v>
          </cell>
          <cell r="C1936" t="str">
            <v>KA013020</v>
          </cell>
          <cell r="D1936" t="str">
            <v>EDUCACION CHANKA</v>
          </cell>
          <cell r="E1936" t="str">
            <v>UGEL ANDAHUAYLAS</v>
          </cell>
          <cell r="F1936" t="str">
            <v>E.B.R. SECUNDARIA</v>
          </cell>
          <cell r="G1936" t="str">
            <v>UGEL-A IESM GREGORIO MARTINELLY</v>
          </cell>
          <cell r="H1936" t="str">
            <v>828281212612</v>
          </cell>
        </row>
        <row r="1937">
          <cell r="B1937" t="str">
            <v>1113114211A8</v>
          </cell>
          <cell r="C1937" t="str">
            <v>KA013020</v>
          </cell>
          <cell r="D1937" t="str">
            <v>EDUCACION CHANKA</v>
          </cell>
          <cell r="E1937" t="str">
            <v>UGEL ANDAHUAYLAS</v>
          </cell>
          <cell r="F1937" t="str">
            <v>E.B.R. SECUNDARIA</v>
          </cell>
          <cell r="G1937" t="str">
            <v>UGEL-A IESM GREGORIO MARTINELLY</v>
          </cell>
          <cell r="H1937" t="str">
            <v>828281212613</v>
          </cell>
        </row>
        <row r="1938">
          <cell r="B1938" t="str">
            <v>1113114211A3</v>
          </cell>
          <cell r="C1938" t="str">
            <v>KA013020</v>
          </cell>
          <cell r="D1938" t="str">
            <v>EDUCACION CHANKA</v>
          </cell>
          <cell r="E1938" t="str">
            <v>UGEL ANDAHUAYLAS</v>
          </cell>
          <cell r="F1938" t="str">
            <v>E.B.R. SECUNDARIA</v>
          </cell>
          <cell r="G1938" t="str">
            <v>UGEL-A IESM GREGORIO MARTINELLY</v>
          </cell>
          <cell r="H1938" t="str">
            <v>828281212614</v>
          </cell>
        </row>
        <row r="1939">
          <cell r="B1939" t="str">
            <v>1113114211A4</v>
          </cell>
          <cell r="C1939" t="str">
            <v>KA013020</v>
          </cell>
          <cell r="D1939" t="str">
            <v>EDUCACION CHANKA</v>
          </cell>
          <cell r="E1939" t="str">
            <v>UGEL ANDAHUAYLAS</v>
          </cell>
          <cell r="F1939" t="str">
            <v>E.B.R. SECUNDARIA</v>
          </cell>
          <cell r="G1939" t="str">
            <v>UGEL-A IESM GREGORIO MARTINELLY</v>
          </cell>
          <cell r="H1939" t="str">
            <v>828281212615</v>
          </cell>
        </row>
        <row r="1940">
          <cell r="B1940" t="str">
            <v>1113114211A9</v>
          </cell>
          <cell r="C1940" t="str">
            <v>KA013020</v>
          </cell>
          <cell r="D1940" t="str">
            <v>EDUCACION CHANKA</v>
          </cell>
          <cell r="E1940" t="str">
            <v>UGEL ANDAHUAYLAS</v>
          </cell>
          <cell r="F1940" t="str">
            <v>E.B.R. SECUNDARIA</v>
          </cell>
          <cell r="G1940" t="str">
            <v>UGEL-A IESM GREGORIO MARTINELLY</v>
          </cell>
          <cell r="H1940" t="str">
            <v>828281212616</v>
          </cell>
        </row>
        <row r="1941">
          <cell r="B1941" t="str">
            <v>1113114211A6</v>
          </cell>
          <cell r="C1941" t="str">
            <v>KA013020</v>
          </cell>
          <cell r="D1941" t="str">
            <v>EDUCACION CHANKA</v>
          </cell>
          <cell r="E1941" t="str">
            <v>UGEL ANDAHUAYLAS</v>
          </cell>
          <cell r="F1941" t="str">
            <v>E.B.R. SECUNDARIA</v>
          </cell>
          <cell r="G1941" t="str">
            <v>UGEL-A IESM GREGORIO MARTINELLY</v>
          </cell>
          <cell r="H1941" t="str">
            <v>828281212619</v>
          </cell>
        </row>
        <row r="1942">
          <cell r="B1942" t="str">
            <v>1113114231A1</v>
          </cell>
          <cell r="C1942" t="str">
            <v>KA013020</v>
          </cell>
          <cell r="D1942" t="str">
            <v>EDUCACION CHANKA</v>
          </cell>
          <cell r="E1942" t="str">
            <v>UGEL ANDAHUAYLAS</v>
          </cell>
          <cell r="F1942" t="str">
            <v>E.B.R. SECUNDARIA</v>
          </cell>
          <cell r="G1942" t="str">
            <v>UGEL-A IESM GREGORIO MARTINELLY</v>
          </cell>
          <cell r="H1942" t="str">
            <v>828291212612</v>
          </cell>
        </row>
        <row r="1943">
          <cell r="B1943" t="str">
            <v>1113114231A3</v>
          </cell>
          <cell r="C1943" t="str">
            <v>KA013020</v>
          </cell>
          <cell r="D1943" t="str">
            <v>EDUCACION CHANKA</v>
          </cell>
          <cell r="E1943" t="str">
            <v>UGEL ANDAHUAYLAS</v>
          </cell>
          <cell r="F1943" t="str">
            <v>E.B.R. SECUNDARIA</v>
          </cell>
          <cell r="G1943" t="str">
            <v>UGEL-A IESM GREGORIO MARTINELLY</v>
          </cell>
          <cell r="H1943" t="str">
            <v>828291212614</v>
          </cell>
        </row>
        <row r="1944">
          <cell r="B1944" t="str">
            <v>1113114231A4</v>
          </cell>
          <cell r="C1944" t="str">
            <v>KA013020</v>
          </cell>
          <cell r="D1944" t="str">
            <v>EDUCACION CHANKA</v>
          </cell>
          <cell r="E1944" t="str">
            <v>UGEL ANDAHUAYLAS</v>
          </cell>
          <cell r="F1944" t="str">
            <v>E.B.R. SECUNDARIA</v>
          </cell>
          <cell r="G1944" t="str">
            <v>UGEL-A IESM GREGORIO MARTINELLY</v>
          </cell>
          <cell r="H1944" t="str">
            <v>828291212615</v>
          </cell>
        </row>
        <row r="1945">
          <cell r="B1945" t="str">
            <v>1113114231A9</v>
          </cell>
          <cell r="C1945" t="str">
            <v>KA013020</v>
          </cell>
          <cell r="D1945" t="str">
            <v>EDUCACION CHANKA</v>
          </cell>
          <cell r="E1945" t="str">
            <v>UGEL ANDAHUAYLAS</v>
          </cell>
          <cell r="F1945" t="str">
            <v>E.B.R. SECUNDARIA</v>
          </cell>
          <cell r="G1945" t="str">
            <v>UGEL-A IESM GREGORIO MARTINELLY</v>
          </cell>
          <cell r="H1945" t="str">
            <v>828291212616</v>
          </cell>
        </row>
        <row r="1946">
          <cell r="B1946" t="str">
            <v>1113114241A0</v>
          </cell>
          <cell r="C1946" t="str">
            <v>KA013020</v>
          </cell>
          <cell r="D1946" t="str">
            <v>EDUCACION CHANKA</v>
          </cell>
          <cell r="E1946" t="str">
            <v>UGEL ANDAHUAYLAS</v>
          </cell>
          <cell r="F1946" t="str">
            <v>E.B.R. SECUNDARIA</v>
          </cell>
          <cell r="G1946" t="str">
            <v>UGEL-A IESM GREGORIO MARTINELLY</v>
          </cell>
          <cell r="H1946" t="str">
            <v>828291212617</v>
          </cell>
        </row>
        <row r="1947">
          <cell r="B1947" t="str">
            <v>1113114231A2</v>
          </cell>
          <cell r="C1947" t="str">
            <v>KA013020</v>
          </cell>
          <cell r="D1947" t="str">
            <v>EDUCACION CHANKA</v>
          </cell>
          <cell r="E1947" t="str">
            <v>UGEL ANDAHUAYLAS</v>
          </cell>
          <cell r="F1947" t="str">
            <v>E.B.R. SECUNDARIA</v>
          </cell>
          <cell r="G1947" t="str">
            <v>UGEL-A IESM GREGORIO MARTINELLY</v>
          </cell>
          <cell r="H1947" t="str">
            <v>828291212618</v>
          </cell>
        </row>
        <row r="1948">
          <cell r="B1948" t="str">
            <v>1113114231A6</v>
          </cell>
          <cell r="C1948" t="str">
            <v>KA013020</v>
          </cell>
          <cell r="D1948" t="str">
            <v>EDUCACION CHANKA</v>
          </cell>
          <cell r="E1948" t="str">
            <v>UGEL ANDAHUAYLAS</v>
          </cell>
          <cell r="F1948" t="str">
            <v>E.B.R. SECUNDARIA</v>
          </cell>
          <cell r="G1948" t="str">
            <v>UGEL-A IESM GREGORIO MARTINELLY</v>
          </cell>
          <cell r="H1948" t="str">
            <v>828291212619</v>
          </cell>
        </row>
        <row r="1949">
          <cell r="B1949" t="str">
            <v>1113114261A3</v>
          </cell>
          <cell r="C1949" t="str">
            <v>KA013020</v>
          </cell>
          <cell r="D1949" t="str">
            <v>EDUCACION CHANKA</v>
          </cell>
          <cell r="E1949" t="str">
            <v>UGEL ANDAHUAYLAS</v>
          </cell>
          <cell r="F1949" t="str">
            <v>E.B.R. SECUNDARIA</v>
          </cell>
          <cell r="G1949" t="str">
            <v>UGEL-A IESM GREGORIO MARTINELLY</v>
          </cell>
          <cell r="H1949" t="str">
            <v>828201212614</v>
          </cell>
        </row>
        <row r="1950">
          <cell r="B1950" t="str">
            <v>1113114261A4</v>
          </cell>
          <cell r="C1950" t="str">
            <v>KA013020</v>
          </cell>
          <cell r="D1950" t="str">
            <v>EDUCACION CHANKA</v>
          </cell>
          <cell r="E1950" t="str">
            <v>UGEL ANDAHUAYLAS</v>
          </cell>
          <cell r="F1950" t="str">
            <v>E.B.R. SECUNDARIA</v>
          </cell>
          <cell r="G1950" t="str">
            <v>UGEL-A IESM GREGORIO MARTINELLY</v>
          </cell>
          <cell r="H1950" t="str">
            <v>828201212615</v>
          </cell>
        </row>
        <row r="1951">
          <cell r="B1951" t="str">
            <v>1113114231A7</v>
          </cell>
          <cell r="C1951" t="str">
            <v>KA013020</v>
          </cell>
          <cell r="D1951" t="str">
            <v>EDUCACION CHANKA</v>
          </cell>
          <cell r="E1951" t="str">
            <v>UGEL ANDAHUAYLAS</v>
          </cell>
          <cell r="F1951" t="str">
            <v>E.B.R. SECUNDARIA</v>
          </cell>
          <cell r="G1951" t="str">
            <v>UGEL-A IESM GREGORIO MARTINELLY</v>
          </cell>
          <cell r="H1951" t="str">
            <v>828291212610</v>
          </cell>
        </row>
        <row r="1952">
          <cell r="B1952" t="str">
            <v>1113114231A8</v>
          </cell>
          <cell r="C1952" t="str">
            <v>KA013020</v>
          </cell>
          <cell r="D1952" t="str">
            <v>EDUCACION CHANKA</v>
          </cell>
          <cell r="E1952" t="str">
            <v>UGEL ANDAHUAYLAS</v>
          </cell>
          <cell r="F1952" t="str">
            <v>E.B.R. SECUNDARIA</v>
          </cell>
          <cell r="G1952" t="str">
            <v>UGEL-A IESM GREGORIO MARTINELLY</v>
          </cell>
          <cell r="H1952" t="str">
            <v>828291212613</v>
          </cell>
        </row>
        <row r="1953">
          <cell r="B1953" t="str">
            <v>1113114261A9</v>
          </cell>
          <cell r="C1953" t="str">
            <v>KA013020</v>
          </cell>
          <cell r="D1953" t="str">
            <v>EDUCACION CHANKA</v>
          </cell>
          <cell r="E1953" t="str">
            <v>UGEL ANDAHUAYLAS</v>
          </cell>
          <cell r="F1953" t="str">
            <v>E.B.R. SECUNDARIA</v>
          </cell>
          <cell r="G1953" t="str">
            <v>UGEL-A IESM GREGORIO MARTINELLY</v>
          </cell>
          <cell r="H1953" t="str">
            <v>828201212613</v>
          </cell>
        </row>
        <row r="1954">
          <cell r="B1954" t="str">
            <v>1113114261A0</v>
          </cell>
          <cell r="C1954" t="str">
            <v>KA013020</v>
          </cell>
          <cell r="D1954" t="str">
            <v>EDUCACION CHANKA</v>
          </cell>
          <cell r="E1954" t="str">
            <v>UGEL ANDAHUAYLAS</v>
          </cell>
          <cell r="F1954" t="str">
            <v>E.B.R. SECUNDARIA</v>
          </cell>
          <cell r="G1954" t="str">
            <v>UGEL-A IESM GREGORIO MARTINELLY</v>
          </cell>
          <cell r="H1954" t="str">
            <v>828221212617</v>
          </cell>
        </row>
        <row r="1955">
          <cell r="B1955" t="str">
            <v>1113114251A2</v>
          </cell>
          <cell r="C1955" t="str">
            <v>KA013020</v>
          </cell>
          <cell r="D1955" t="str">
            <v>EDUCACION CHANKA</v>
          </cell>
          <cell r="E1955" t="str">
            <v>UGEL ANDAHUAYLAS</v>
          </cell>
          <cell r="F1955" t="str">
            <v>E.B.R. SECUNDARIA</v>
          </cell>
          <cell r="G1955" t="str">
            <v>UGEL-A IESM GREGORIO MARTINELLY</v>
          </cell>
          <cell r="H1955" t="str">
            <v>828221212618</v>
          </cell>
        </row>
        <row r="1956">
          <cell r="B1956" t="str">
            <v>1113114271A4</v>
          </cell>
          <cell r="C1956" t="str">
            <v>KA013020</v>
          </cell>
          <cell r="D1956" t="str">
            <v>EDUCACION CHANKA</v>
          </cell>
          <cell r="E1956" t="str">
            <v>UGEL ANDAHUAYLAS</v>
          </cell>
          <cell r="F1956" t="str">
            <v>E.B.R. SECUNDARIA</v>
          </cell>
          <cell r="G1956" t="str">
            <v>UGEL-A IESM GREGORIO MARTINELLY</v>
          </cell>
          <cell r="H1956" t="str">
            <v>828251212618</v>
          </cell>
        </row>
        <row r="1957">
          <cell r="B1957" t="str">
            <v>1113114251A0</v>
          </cell>
          <cell r="C1957" t="str">
            <v>KA013020</v>
          </cell>
          <cell r="D1957" t="str">
            <v>EDUCACION CHANKA</v>
          </cell>
          <cell r="E1957" t="str">
            <v>UGEL ANDAHUAYLAS</v>
          </cell>
          <cell r="F1957" t="str">
            <v>E.B.R. SECUNDARIA</v>
          </cell>
          <cell r="G1957" t="str">
            <v>UGEL-A IESM GREGORIO MARTINELLY</v>
          </cell>
          <cell r="H1957" t="str">
            <v>828271212617</v>
          </cell>
        </row>
        <row r="1958">
          <cell r="B1958" t="str">
            <v>1113114231A5</v>
          </cell>
          <cell r="C1958" t="str">
            <v>KA013020</v>
          </cell>
          <cell r="D1958" t="str">
            <v>EDUCACION CHANKA</v>
          </cell>
          <cell r="E1958" t="str">
            <v>UGEL ANDAHUAYLAS</v>
          </cell>
          <cell r="F1958" t="str">
            <v>E.B.R. SECUNDARIA</v>
          </cell>
          <cell r="G1958" t="str">
            <v>UGEL-A IESM GREGORIO MARTINELLY</v>
          </cell>
          <cell r="H1958" t="str">
            <v>828291212611</v>
          </cell>
        </row>
        <row r="1959">
          <cell r="B1959" t="str">
            <v>1163114211A0</v>
          </cell>
          <cell r="C1959" t="str">
            <v>KA013025</v>
          </cell>
          <cell r="D1959" t="str">
            <v>EDUCACION CHANKA</v>
          </cell>
          <cell r="E1959" t="str">
            <v>UGEL ANDAHUAYLAS</v>
          </cell>
          <cell r="F1959" t="str">
            <v>E.B.R. SECUNDARIA</v>
          </cell>
          <cell r="G1959" t="str">
            <v>UGEL-A IESM 2 DE MAYO</v>
          </cell>
          <cell r="H1959" t="str">
            <v>829261210610</v>
          </cell>
        </row>
        <row r="1960">
          <cell r="B1960" t="str">
            <v>1163114231A9</v>
          </cell>
          <cell r="C1960" t="str">
            <v>KA013025</v>
          </cell>
          <cell r="D1960" t="str">
            <v>EDUCACION CHANKA</v>
          </cell>
          <cell r="E1960" t="str">
            <v>UGEL ANDAHUAYLAS</v>
          </cell>
          <cell r="F1960" t="str">
            <v>E.B.R. SECUNDARIA</v>
          </cell>
          <cell r="G1960" t="str">
            <v>UGEL-A IESM 2 DE MAYO</v>
          </cell>
          <cell r="H1960" t="str">
            <v>829221210611</v>
          </cell>
        </row>
        <row r="1961">
          <cell r="B1961" t="str">
            <v>1163114231A5</v>
          </cell>
          <cell r="C1961" t="str">
            <v>KA013025</v>
          </cell>
          <cell r="D1961" t="str">
            <v>EDUCACION CHANKA</v>
          </cell>
          <cell r="E1961" t="str">
            <v>UGEL ANDAHUAYLAS</v>
          </cell>
          <cell r="F1961" t="str">
            <v>E.B.R. SECUNDARIA</v>
          </cell>
          <cell r="G1961" t="str">
            <v>UGEL-A IESM 2 DE MAYO</v>
          </cell>
          <cell r="H1961" t="str">
            <v>829221210612</v>
          </cell>
        </row>
        <row r="1962">
          <cell r="B1962" t="str">
            <v>1163114211A2</v>
          </cell>
          <cell r="C1962" t="str">
            <v>KA013025</v>
          </cell>
          <cell r="D1962" t="str">
            <v>EDUCACION CHANKA</v>
          </cell>
          <cell r="E1962" t="str">
            <v>UGEL ANDAHUAYLAS</v>
          </cell>
          <cell r="F1962" t="str">
            <v>E.B.R. SECUNDARIA</v>
          </cell>
          <cell r="G1962" t="str">
            <v>UGEL-A IESM 2 DE MAYO</v>
          </cell>
          <cell r="H1962" t="str">
            <v>829261210613</v>
          </cell>
        </row>
        <row r="1963">
          <cell r="B1963" t="str">
            <v>1163114211A3</v>
          </cell>
          <cell r="C1963" t="str">
            <v>KA013025</v>
          </cell>
          <cell r="D1963" t="str">
            <v>EDUCACION CHANKA</v>
          </cell>
          <cell r="E1963" t="str">
            <v>UGEL ANDAHUAYLAS</v>
          </cell>
          <cell r="F1963" t="str">
            <v>E.B.R. SECUNDARIA</v>
          </cell>
          <cell r="G1963" t="str">
            <v>UGEL-A IESM 2 DE MAYO</v>
          </cell>
          <cell r="H1963" t="str">
            <v>829261210616</v>
          </cell>
        </row>
        <row r="1964">
          <cell r="B1964" t="str">
            <v>1163114211A4</v>
          </cell>
          <cell r="C1964" t="str">
            <v>KA013025</v>
          </cell>
          <cell r="D1964" t="str">
            <v>EDUCACION CHANKA</v>
          </cell>
          <cell r="E1964" t="str">
            <v>UGEL ANDAHUAYLAS</v>
          </cell>
          <cell r="F1964" t="str">
            <v>E.B.R. SECUNDARIA</v>
          </cell>
          <cell r="G1964" t="str">
            <v>UGEL-A IESM 2 DE MAYO</v>
          </cell>
          <cell r="H1964" t="str">
            <v>829261210617</v>
          </cell>
        </row>
        <row r="1965">
          <cell r="B1965" t="str">
            <v>1163114231A1</v>
          </cell>
          <cell r="C1965" t="str">
            <v>KA013025</v>
          </cell>
          <cell r="D1965" t="str">
            <v>EDUCACION CHANKA</v>
          </cell>
          <cell r="E1965" t="str">
            <v>UGEL ANDAHUAYLAS</v>
          </cell>
          <cell r="F1965" t="str">
            <v>E.B.R. SECUNDARIA</v>
          </cell>
          <cell r="G1965" t="str">
            <v>UGEL-A IESM 2 DE MAYO</v>
          </cell>
          <cell r="H1965" t="str">
            <v>829271210610</v>
          </cell>
        </row>
        <row r="1966">
          <cell r="B1966" t="str">
            <v>1163114221A9</v>
          </cell>
          <cell r="C1966" t="str">
            <v>KA013025</v>
          </cell>
          <cell r="D1966" t="str">
            <v>EDUCACION CHANKA</v>
          </cell>
          <cell r="E1966" t="str">
            <v>UGEL ANDAHUAYLAS</v>
          </cell>
          <cell r="F1966" t="str">
            <v>E.B.R. SECUNDARIA</v>
          </cell>
          <cell r="G1966" t="str">
            <v>UGEL-A IESM 2 DE MAYO</v>
          </cell>
          <cell r="H1966" t="str">
            <v>829271210611</v>
          </cell>
        </row>
        <row r="1967">
          <cell r="B1967" t="str">
            <v>1163114221A9</v>
          </cell>
          <cell r="C1967" t="str">
            <v>KA013025</v>
          </cell>
          <cell r="D1967" t="str">
            <v>EDUCACION CHANKA</v>
          </cell>
          <cell r="E1967" t="str">
            <v>UGEL ANDAHUAYLAS</v>
          </cell>
          <cell r="F1967" t="str">
            <v>E.B.R. SECUNDARIA</v>
          </cell>
          <cell r="G1967" t="str">
            <v>UGEL-A IESM 2 DE MAYO</v>
          </cell>
          <cell r="H1967" t="str">
            <v>829271210611</v>
          </cell>
        </row>
        <row r="1968">
          <cell r="B1968" t="str">
            <v>1163114221A7</v>
          </cell>
          <cell r="C1968" t="str">
            <v>KA013025</v>
          </cell>
          <cell r="D1968" t="str">
            <v>EDUCACION CHANKA</v>
          </cell>
          <cell r="E1968" t="str">
            <v>UGEL ANDAHUAYLAS</v>
          </cell>
          <cell r="F1968" t="str">
            <v>E.B.R. SECUNDARIA</v>
          </cell>
          <cell r="G1968" t="str">
            <v>UGEL-A IESM 2 DE MAYO</v>
          </cell>
          <cell r="H1968" t="str">
            <v>829271210614</v>
          </cell>
        </row>
        <row r="1969">
          <cell r="B1969" t="str">
            <v>1163114221A8</v>
          </cell>
          <cell r="C1969" t="str">
            <v>KA013025</v>
          </cell>
          <cell r="D1969" t="str">
            <v>EDUCACION CHANKA</v>
          </cell>
          <cell r="E1969" t="str">
            <v>UGEL ANDAHUAYLAS</v>
          </cell>
          <cell r="F1969" t="str">
            <v>E.B.R. SECUNDARIA</v>
          </cell>
          <cell r="G1969" t="str">
            <v>UGEL-A IESM 2 DE MAYO</v>
          </cell>
          <cell r="H1969" t="str">
            <v>829271210615</v>
          </cell>
        </row>
        <row r="1970">
          <cell r="B1970" t="str">
            <v>1163114231A4</v>
          </cell>
          <cell r="C1970" t="str">
            <v>KA013025</v>
          </cell>
          <cell r="D1970" t="str">
            <v>EDUCACION CHANKA</v>
          </cell>
          <cell r="E1970" t="str">
            <v>UGEL ANDAHUAYLAS</v>
          </cell>
          <cell r="F1970" t="str">
            <v>E.B.R. SECUNDARIA</v>
          </cell>
          <cell r="G1970" t="str">
            <v>UGEL-A IESM 2 DE MAYO</v>
          </cell>
          <cell r="H1970" t="str">
            <v>829271210617</v>
          </cell>
        </row>
        <row r="1971">
          <cell r="B1971" t="str">
            <v>1163114221A6</v>
          </cell>
          <cell r="C1971" t="str">
            <v>KA013025</v>
          </cell>
          <cell r="D1971" t="str">
            <v>EDUCACION CHANKA</v>
          </cell>
          <cell r="E1971" t="str">
            <v>UGEL ANDAHUAYLAS</v>
          </cell>
          <cell r="F1971" t="str">
            <v>E.B.R. SECUNDARIA</v>
          </cell>
          <cell r="G1971" t="str">
            <v>UGEL-A IESM 2 DE MAYO</v>
          </cell>
          <cell r="H1971" t="str">
            <v>829271210618</v>
          </cell>
        </row>
        <row r="1972">
          <cell r="B1972" t="str">
            <v>1163114231A0</v>
          </cell>
          <cell r="C1972" t="str">
            <v>KA013025</v>
          </cell>
          <cell r="D1972" t="str">
            <v>EDUCACION CHANKA</v>
          </cell>
          <cell r="E1972" t="str">
            <v>UGEL ANDAHUAYLAS</v>
          </cell>
          <cell r="F1972" t="str">
            <v>E.B.R. SECUNDARIA</v>
          </cell>
          <cell r="G1972" t="str">
            <v>UGEL-A IESM 2 DE MAYO</v>
          </cell>
          <cell r="H1972" t="str">
            <v>829271210619</v>
          </cell>
        </row>
        <row r="1973">
          <cell r="B1973" t="str">
            <v>1163114221A1</v>
          </cell>
          <cell r="C1973" t="str">
            <v>KA013025</v>
          </cell>
          <cell r="D1973" t="str">
            <v>EDUCACION CHANKA</v>
          </cell>
          <cell r="E1973" t="str">
            <v>UGEL ANDAHUAYLAS</v>
          </cell>
          <cell r="F1973" t="str">
            <v>E.B.R. SECUNDARIA</v>
          </cell>
          <cell r="G1973" t="str">
            <v>UGEL-A IESM 2 DE MAYO</v>
          </cell>
          <cell r="H1973" t="str">
            <v>829291210610</v>
          </cell>
        </row>
        <row r="1974">
          <cell r="B1974" t="str">
            <v>1163114211A9</v>
          </cell>
          <cell r="C1974" t="str">
            <v>KA013025</v>
          </cell>
          <cell r="D1974" t="str">
            <v>EDUCACION CHANKA</v>
          </cell>
          <cell r="E1974" t="str">
            <v>UGEL ANDAHUAYLAS</v>
          </cell>
          <cell r="F1974" t="str">
            <v>E.B.R. SECUNDARIA</v>
          </cell>
          <cell r="G1974" t="str">
            <v>UGEL-A IESM 2 DE MAYO</v>
          </cell>
          <cell r="H1974" t="str">
            <v>829291210611</v>
          </cell>
        </row>
        <row r="1975">
          <cell r="B1975" t="str">
            <v>1163114211A5</v>
          </cell>
          <cell r="C1975" t="str">
            <v>KA013025</v>
          </cell>
          <cell r="D1975" t="str">
            <v>EDUCACION CHANKA</v>
          </cell>
          <cell r="E1975" t="str">
            <v>UGEL ANDAHUAYLAS</v>
          </cell>
          <cell r="F1975" t="str">
            <v>E.B.R. SECUNDARIA</v>
          </cell>
          <cell r="G1975" t="str">
            <v>UGEL-A IESM 2 DE MAYO</v>
          </cell>
          <cell r="H1975" t="str">
            <v>829291210612</v>
          </cell>
        </row>
        <row r="1976">
          <cell r="B1976" t="str">
            <v>1163114221A2</v>
          </cell>
          <cell r="C1976" t="str">
            <v>KA013025</v>
          </cell>
          <cell r="D1976" t="str">
            <v>EDUCACION CHANKA</v>
          </cell>
          <cell r="E1976" t="str">
            <v>UGEL ANDAHUAYLAS</v>
          </cell>
          <cell r="F1976" t="str">
            <v>E.B.R. SECUNDARIA</v>
          </cell>
          <cell r="G1976" t="str">
            <v>UGEL-A IESM 2 DE MAYO</v>
          </cell>
          <cell r="H1976" t="str">
            <v>829291210613</v>
          </cell>
        </row>
        <row r="1977">
          <cell r="B1977" t="str">
            <v>1163114211A7</v>
          </cell>
          <cell r="C1977" t="str">
            <v>KA013025</v>
          </cell>
          <cell r="D1977" t="str">
            <v>EDUCACION CHANKA</v>
          </cell>
          <cell r="E1977" t="str">
            <v>UGEL ANDAHUAYLAS</v>
          </cell>
          <cell r="F1977" t="str">
            <v>E.B.R. SECUNDARIA</v>
          </cell>
          <cell r="G1977" t="str">
            <v>UGEL-A IESM 2 DE MAYO</v>
          </cell>
          <cell r="H1977" t="str">
            <v>829291210614</v>
          </cell>
        </row>
        <row r="1978">
          <cell r="B1978" t="str">
            <v>1163114211A8</v>
          </cell>
          <cell r="C1978" t="str">
            <v>KA013025</v>
          </cell>
          <cell r="D1978" t="str">
            <v>EDUCACION CHANKA</v>
          </cell>
          <cell r="E1978" t="str">
            <v>UGEL ANDAHUAYLAS</v>
          </cell>
          <cell r="F1978" t="str">
            <v>E.B.R. SECUNDARIA</v>
          </cell>
          <cell r="G1978" t="str">
            <v>UGEL-A IESM 2 DE MAYO</v>
          </cell>
          <cell r="H1978" t="str">
            <v>829291210615</v>
          </cell>
        </row>
        <row r="1979">
          <cell r="B1979" t="str">
            <v>1163114221A4</v>
          </cell>
          <cell r="C1979" t="str">
            <v>KA013025</v>
          </cell>
          <cell r="D1979" t="str">
            <v>EDUCACION CHANKA</v>
          </cell>
          <cell r="E1979" t="str">
            <v>UGEL ANDAHUAYLAS</v>
          </cell>
          <cell r="F1979" t="str">
            <v>E.B.R. SECUNDARIA</v>
          </cell>
          <cell r="G1979" t="str">
            <v>UGEL-A IESM 2 DE MAYO</v>
          </cell>
          <cell r="H1979" t="str">
            <v>829291210617</v>
          </cell>
        </row>
        <row r="1980">
          <cell r="B1980" t="str">
            <v>1163114211A6</v>
          </cell>
          <cell r="C1980" t="str">
            <v>KA013025</v>
          </cell>
          <cell r="D1980" t="str">
            <v>EDUCACION CHANKA</v>
          </cell>
          <cell r="E1980" t="str">
            <v>UGEL ANDAHUAYLAS</v>
          </cell>
          <cell r="F1980" t="str">
            <v>E.B.R. SECUNDARIA</v>
          </cell>
          <cell r="G1980" t="str">
            <v>UGEL-A IESM 2 DE MAYO</v>
          </cell>
          <cell r="H1980" t="str">
            <v>829291210618</v>
          </cell>
        </row>
        <row r="1981">
          <cell r="B1981" t="str">
            <v>1163114221A0</v>
          </cell>
          <cell r="C1981" t="str">
            <v>KA013025</v>
          </cell>
          <cell r="D1981" t="str">
            <v>EDUCACION CHANKA</v>
          </cell>
          <cell r="E1981" t="str">
            <v>UGEL ANDAHUAYLAS</v>
          </cell>
          <cell r="F1981" t="str">
            <v>E.B.R. SECUNDARIA</v>
          </cell>
          <cell r="G1981" t="str">
            <v>UGEL-A IESM 2 DE MAYO</v>
          </cell>
          <cell r="H1981" t="str">
            <v>829291210619</v>
          </cell>
        </row>
        <row r="1982">
          <cell r="B1982" t="str">
            <v>1163114231A8</v>
          </cell>
          <cell r="C1982" t="str">
            <v>KA013025</v>
          </cell>
          <cell r="D1982" t="str">
            <v>EDUCACION CHANKA</v>
          </cell>
          <cell r="E1982" t="str">
            <v>UGEL ANDAHUAYLAS</v>
          </cell>
          <cell r="F1982" t="str">
            <v>E.B.R. SECUNDARIA</v>
          </cell>
          <cell r="G1982" t="str">
            <v>UGEL-A IESM 2 DE MAYO</v>
          </cell>
          <cell r="H1982" t="str">
            <v>829221210615</v>
          </cell>
        </row>
        <row r="1983">
          <cell r="B1983" t="str">
            <v>1163114221A5</v>
          </cell>
          <cell r="C1983" t="str">
            <v>KA013025</v>
          </cell>
          <cell r="D1983" t="str">
            <v>EDUCACION CHANKA</v>
          </cell>
          <cell r="E1983" t="str">
            <v>UGEL ANDAHUAYLAS</v>
          </cell>
          <cell r="F1983" t="str">
            <v>E.B.R. SECUNDARIA</v>
          </cell>
          <cell r="G1983" t="str">
            <v>UGEL-A IESM 2 DE MAYO</v>
          </cell>
          <cell r="H1983" t="str">
            <v>829271210612</v>
          </cell>
        </row>
        <row r="1984">
          <cell r="B1984" t="str">
            <v>1163114221A3</v>
          </cell>
          <cell r="C1984" t="str">
            <v>KA013025</v>
          </cell>
          <cell r="D1984" t="str">
            <v>EDUCACION CHANKA</v>
          </cell>
          <cell r="E1984" t="str">
            <v>UGEL ANDAHUAYLAS</v>
          </cell>
          <cell r="F1984" t="str">
            <v>E.B.R. SECUNDARIA</v>
          </cell>
          <cell r="G1984" t="str">
            <v>UGEL-A IESM 2 DE MAYO</v>
          </cell>
          <cell r="H1984" t="str">
            <v>829291210616</v>
          </cell>
        </row>
        <row r="1985">
          <cell r="B1985" t="str">
            <v>1163114231A7</v>
          </cell>
          <cell r="C1985" t="str">
            <v>KA013025</v>
          </cell>
          <cell r="D1985" t="str">
            <v>EDUCACION CHANKA</v>
          </cell>
          <cell r="E1985" t="str">
            <v>UGEL ANDAHUAYLAS</v>
          </cell>
          <cell r="F1985" t="str">
            <v>E.B.R. SECUNDARIA</v>
          </cell>
          <cell r="G1985" t="str">
            <v>UGEL-A IESM 2 DE MAYO</v>
          </cell>
          <cell r="H1985" t="str">
            <v>829221210614</v>
          </cell>
        </row>
        <row r="1986">
          <cell r="B1986" t="str">
            <v>1163114231A6</v>
          </cell>
          <cell r="C1986" t="str">
            <v>KA013025</v>
          </cell>
          <cell r="D1986" t="str">
            <v>EDUCACION CHANKA</v>
          </cell>
          <cell r="E1986" t="str">
            <v>UGEL ANDAHUAYLAS</v>
          </cell>
          <cell r="F1986" t="str">
            <v>E.B.R. SECUNDARIA</v>
          </cell>
          <cell r="G1986" t="str">
            <v>UGEL-A IESM 2 DE MAYO</v>
          </cell>
          <cell r="H1986" t="str">
            <v>829221210618</v>
          </cell>
        </row>
        <row r="1987">
          <cell r="B1987" t="str">
            <v>1163114231A2</v>
          </cell>
          <cell r="C1987" t="str">
            <v>KA013025</v>
          </cell>
          <cell r="D1987" t="str">
            <v>EDUCACION CHANKA</v>
          </cell>
          <cell r="E1987" t="str">
            <v>UGEL ANDAHUAYLAS</v>
          </cell>
          <cell r="F1987" t="str">
            <v>E.B.R. SECUNDARIA</v>
          </cell>
          <cell r="G1987" t="str">
            <v>UGEL-A IESM 2 DE MAYO</v>
          </cell>
          <cell r="H1987" t="str">
            <v>829271210613</v>
          </cell>
        </row>
        <row r="1988">
          <cell r="B1988" t="str">
            <v>1114114231A2</v>
          </cell>
          <cell r="C1988" t="str">
            <v>KA013030</v>
          </cell>
          <cell r="D1988" t="str">
            <v>EDUCACION CHANKA</v>
          </cell>
          <cell r="E1988" t="str">
            <v>UGEL ANDAHUAYLAS</v>
          </cell>
          <cell r="F1988" t="str">
            <v>E.B.R. SECUNDARIA</v>
          </cell>
          <cell r="G1988" t="str">
            <v>UGEL-A IESM JOSE OLAYA BALANDRA</v>
          </cell>
          <cell r="H1988" t="str">
            <v>826251215619</v>
          </cell>
        </row>
        <row r="1989">
          <cell r="B1989" t="e">
            <v>#N/A</v>
          </cell>
          <cell r="C1989" t="str">
            <v>KA013030</v>
          </cell>
          <cell r="D1989" t="str">
            <v>EDUCACION CHANKA</v>
          </cell>
          <cell r="E1989" t="str">
            <v>UGEL ANDAHUAYLAS</v>
          </cell>
          <cell r="F1989" t="str">
            <v>E.B.R. SECUNDARIA</v>
          </cell>
          <cell r="G1989" t="str">
            <v>UGEL-A IESM JOSE OLAYA BALANDRA</v>
          </cell>
          <cell r="H1989" t="str">
            <v>03V0002N0931</v>
          </cell>
        </row>
        <row r="1990">
          <cell r="B1990" t="e">
            <v>#N/A</v>
          </cell>
          <cell r="C1990" t="str">
            <v>KA013030</v>
          </cell>
          <cell r="D1990" t="str">
            <v>EDUCACION CHANKA</v>
          </cell>
          <cell r="E1990" t="str">
            <v>UGEL ANDAHUAYLAS</v>
          </cell>
          <cell r="F1990" t="str">
            <v>E.B.R. SECUNDARIA</v>
          </cell>
          <cell r="G1990" t="str">
            <v>UGEL-A IESM JOSE OLAYA BALANDRA</v>
          </cell>
          <cell r="H1990" t="str">
            <v>03V0002N0932</v>
          </cell>
        </row>
        <row r="1991">
          <cell r="B1991" t="e">
            <v>#N/A</v>
          </cell>
          <cell r="C1991" t="str">
            <v>KA013030</v>
          </cell>
          <cell r="D1991" t="str">
            <v>EDUCACION CHANKA</v>
          </cell>
          <cell r="E1991" t="str">
            <v>UGEL ANDAHUAYLAS</v>
          </cell>
          <cell r="F1991" t="str">
            <v>E.B.R. SECUNDARIA</v>
          </cell>
          <cell r="G1991" t="str">
            <v>UGEL-A IESM JOSE OLAYA BALANDRA</v>
          </cell>
          <cell r="H1991" t="str">
            <v>03V0002N0933</v>
          </cell>
        </row>
        <row r="1992">
          <cell r="B1992" t="str">
            <v>1149314211A4</v>
          </cell>
          <cell r="C1992" t="str">
            <v>KA013030</v>
          </cell>
          <cell r="D1992" t="str">
            <v>EDUCACION CHANKA</v>
          </cell>
          <cell r="E1992" t="str">
            <v>UGEL ANDAHUAYLAS</v>
          </cell>
          <cell r="F1992" t="str">
            <v>E.B.R. SECUNDARIA</v>
          </cell>
          <cell r="G1992" t="str">
            <v>UGEL-A IESM JOSE OLAYA BALANDRA</v>
          </cell>
          <cell r="H1992" t="str">
            <v>826201211613</v>
          </cell>
        </row>
        <row r="1993">
          <cell r="B1993" t="str">
            <v>1114114221A3</v>
          </cell>
          <cell r="C1993" t="str">
            <v>KA013030</v>
          </cell>
          <cell r="D1993" t="str">
            <v>EDUCACION CHANKA</v>
          </cell>
          <cell r="E1993" t="str">
            <v>UGEL ANDAHUAYLAS</v>
          </cell>
          <cell r="F1993" t="str">
            <v>E.B.R. SECUNDARIA</v>
          </cell>
          <cell r="G1993" t="str">
            <v>UGEL-A IESM JOSE OLAYA BALANDRA</v>
          </cell>
          <cell r="H1993" t="str">
            <v>826201215610</v>
          </cell>
        </row>
        <row r="1994">
          <cell r="B1994" t="str">
            <v>1114114221A0</v>
          </cell>
          <cell r="C1994" t="str">
            <v>KA013030</v>
          </cell>
          <cell r="D1994" t="str">
            <v>EDUCACION CHANKA</v>
          </cell>
          <cell r="E1994" t="str">
            <v>UGEL ANDAHUAYLAS</v>
          </cell>
          <cell r="F1994" t="str">
            <v>E.B.R. SECUNDARIA</v>
          </cell>
          <cell r="G1994" t="str">
            <v>UGEL-A IESM JOSE OLAYA BALANDRA</v>
          </cell>
          <cell r="H1994" t="str">
            <v>826201215611</v>
          </cell>
        </row>
        <row r="1995">
          <cell r="B1995" t="str">
            <v>1114114211A6</v>
          </cell>
          <cell r="C1995" t="str">
            <v>KA013030</v>
          </cell>
          <cell r="D1995" t="str">
            <v>EDUCACION CHANKA</v>
          </cell>
          <cell r="E1995" t="str">
            <v>UGEL ANDAHUAYLAS</v>
          </cell>
          <cell r="F1995" t="str">
            <v>E.B.R. SECUNDARIA</v>
          </cell>
          <cell r="G1995" t="str">
            <v>UGEL-A IESM JOSE OLAYA BALANDRA</v>
          </cell>
          <cell r="H1995" t="str">
            <v>826201215612</v>
          </cell>
        </row>
        <row r="1996">
          <cell r="B1996" t="str">
            <v>1114114221A4</v>
          </cell>
          <cell r="C1996" t="str">
            <v>KA013030</v>
          </cell>
          <cell r="D1996" t="str">
            <v>EDUCACION CHANKA</v>
          </cell>
          <cell r="E1996" t="str">
            <v>UGEL ANDAHUAYLAS</v>
          </cell>
          <cell r="F1996" t="str">
            <v>E.B.R. SECUNDARIA</v>
          </cell>
          <cell r="G1996" t="str">
            <v>UGEL-A IESM JOSE OLAYA BALANDRA</v>
          </cell>
          <cell r="H1996" t="str">
            <v>826201215613</v>
          </cell>
        </row>
        <row r="1997">
          <cell r="B1997" t="str">
            <v>1114114211A9</v>
          </cell>
          <cell r="C1997" t="str">
            <v>KA013030</v>
          </cell>
          <cell r="D1997" t="str">
            <v>EDUCACION CHANKA</v>
          </cell>
          <cell r="E1997" t="str">
            <v>UGEL ANDAHUAYLAS</v>
          </cell>
          <cell r="F1997" t="str">
            <v>E.B.R. SECUNDARIA</v>
          </cell>
          <cell r="G1997" t="str">
            <v>UGEL-A IESM JOSE OLAYA BALANDRA</v>
          </cell>
          <cell r="H1997" t="str">
            <v>826201215615</v>
          </cell>
        </row>
        <row r="1998">
          <cell r="B1998" t="str">
            <v>1114114211A9</v>
          </cell>
          <cell r="C1998" t="str">
            <v>KA013030</v>
          </cell>
          <cell r="D1998" t="str">
            <v>EDUCACION CHANKA</v>
          </cell>
          <cell r="E1998" t="str">
            <v>UGEL ANDAHUAYLAS</v>
          </cell>
          <cell r="F1998" t="str">
            <v>E.B.R. SECUNDARIA</v>
          </cell>
          <cell r="G1998" t="str">
            <v>UGEL-A IESM JOSE OLAYA BALANDRA</v>
          </cell>
          <cell r="H1998" t="str">
            <v>826201215615</v>
          </cell>
        </row>
        <row r="1999">
          <cell r="B1999" t="str">
            <v>1114114221A5</v>
          </cell>
          <cell r="C1999" t="str">
            <v>KA013030</v>
          </cell>
          <cell r="D1999" t="str">
            <v>EDUCACION CHANKA</v>
          </cell>
          <cell r="E1999" t="str">
            <v>UGEL ANDAHUAYLAS</v>
          </cell>
          <cell r="F1999" t="str">
            <v>E.B.R. SECUNDARIA</v>
          </cell>
          <cell r="G1999" t="str">
            <v>UGEL-A IESM JOSE OLAYA BALANDRA</v>
          </cell>
          <cell r="H1999" t="str">
            <v>826201215616</v>
          </cell>
        </row>
        <row r="2000">
          <cell r="B2000" t="str">
            <v>1114114221A6</v>
          </cell>
          <cell r="C2000" t="str">
            <v>KA013030</v>
          </cell>
          <cell r="D2000" t="str">
            <v>EDUCACION CHANKA</v>
          </cell>
          <cell r="E2000" t="str">
            <v>UGEL ANDAHUAYLAS</v>
          </cell>
          <cell r="F2000" t="str">
            <v>E.B.R. SECUNDARIA</v>
          </cell>
          <cell r="G2000" t="str">
            <v>UGEL-A IESM JOSE OLAYA BALANDRA</v>
          </cell>
          <cell r="H2000" t="str">
            <v>826201215617</v>
          </cell>
        </row>
        <row r="2001">
          <cell r="B2001" t="str">
            <v>1114114221A1</v>
          </cell>
          <cell r="C2001" t="str">
            <v>KA013030</v>
          </cell>
          <cell r="D2001" t="str">
            <v>EDUCACION CHANKA</v>
          </cell>
          <cell r="E2001" t="str">
            <v>UGEL ANDAHUAYLAS</v>
          </cell>
          <cell r="F2001" t="str">
            <v>E.B.R. SECUNDARIA</v>
          </cell>
          <cell r="G2001" t="str">
            <v>UGEL-A IESM JOSE OLAYA BALANDRA</v>
          </cell>
          <cell r="H2001" t="str">
            <v>826201215619</v>
          </cell>
        </row>
        <row r="2002">
          <cell r="B2002" t="str">
            <v>1114114211A2</v>
          </cell>
          <cell r="C2002" t="str">
            <v>KA013030</v>
          </cell>
          <cell r="D2002" t="str">
            <v>EDUCACION CHANKA</v>
          </cell>
          <cell r="E2002" t="str">
            <v>UGEL ANDAHUAYLAS</v>
          </cell>
          <cell r="F2002" t="str">
            <v>E.B.R. SECUNDARIA</v>
          </cell>
          <cell r="G2002" t="str">
            <v>UGEL-A IESM JOSE OLAYA BALANDRA</v>
          </cell>
          <cell r="H2002" t="str">
            <v>826221215610</v>
          </cell>
        </row>
        <row r="2003">
          <cell r="B2003" t="str">
            <v>1114114211A3</v>
          </cell>
          <cell r="C2003" t="str">
            <v>KA013030</v>
          </cell>
          <cell r="D2003" t="str">
            <v>EDUCACION CHANKA</v>
          </cell>
          <cell r="E2003" t="str">
            <v>UGEL ANDAHUAYLAS</v>
          </cell>
          <cell r="F2003" t="str">
            <v>E.B.R. SECUNDARIA</v>
          </cell>
          <cell r="G2003" t="str">
            <v>UGEL-A IESM JOSE OLAYA BALANDRA</v>
          </cell>
          <cell r="H2003" t="str">
            <v>826221215613</v>
          </cell>
        </row>
        <row r="2004">
          <cell r="B2004" t="str">
            <v>1114114211A4</v>
          </cell>
          <cell r="C2004" t="str">
            <v>KA013030</v>
          </cell>
          <cell r="D2004" t="str">
            <v>EDUCACION CHANKA</v>
          </cell>
          <cell r="E2004" t="str">
            <v>UGEL ANDAHUAYLAS</v>
          </cell>
          <cell r="F2004" t="str">
            <v>E.B.R. SECUNDARIA</v>
          </cell>
          <cell r="G2004" t="str">
            <v>UGEL-A IESM JOSE OLAYA BALANDRA</v>
          </cell>
          <cell r="H2004" t="str">
            <v>826221215616</v>
          </cell>
        </row>
        <row r="2005">
          <cell r="B2005" t="str">
            <v>1114114211A0</v>
          </cell>
          <cell r="C2005" t="str">
            <v>KA013030</v>
          </cell>
          <cell r="D2005" t="str">
            <v>EDUCACION CHANKA</v>
          </cell>
          <cell r="E2005" t="str">
            <v>UGEL ANDAHUAYLAS</v>
          </cell>
          <cell r="F2005" t="str">
            <v>E.B.R. SECUNDARIA</v>
          </cell>
          <cell r="G2005" t="str">
            <v>UGEL-A IESM JOSE OLAYA BALANDRA</v>
          </cell>
          <cell r="H2005" t="str">
            <v>826221215619</v>
          </cell>
        </row>
        <row r="2006">
          <cell r="B2006" t="str">
            <v>1114114231A8</v>
          </cell>
          <cell r="C2006" t="str">
            <v>KA013030</v>
          </cell>
          <cell r="D2006" t="str">
            <v>EDUCACION CHANKA</v>
          </cell>
          <cell r="E2006" t="str">
            <v>UGEL ANDAHUAYLAS</v>
          </cell>
          <cell r="F2006" t="str">
            <v>E.B.R. SECUNDARIA</v>
          </cell>
          <cell r="G2006" t="str">
            <v>UGEL-A IESM JOSE OLAYA BALANDRA</v>
          </cell>
          <cell r="H2006" t="str">
            <v>826231215612</v>
          </cell>
        </row>
        <row r="2007">
          <cell r="B2007" t="str">
            <v>1114114241A1</v>
          </cell>
          <cell r="C2007" t="str">
            <v>KA013030</v>
          </cell>
          <cell r="D2007" t="str">
            <v>EDUCACION CHANKA</v>
          </cell>
          <cell r="E2007" t="str">
            <v>UGEL ANDAHUAYLAS</v>
          </cell>
          <cell r="F2007" t="str">
            <v>E.B.R. SECUNDARIA</v>
          </cell>
          <cell r="G2007" t="str">
            <v>UGEL-A IESM JOSE OLAYA BALANDRA</v>
          </cell>
          <cell r="H2007" t="str">
            <v>826231215614</v>
          </cell>
        </row>
        <row r="2008">
          <cell r="B2008" t="str">
            <v>1114114231A9</v>
          </cell>
          <cell r="C2008" t="str">
            <v>KA013030</v>
          </cell>
          <cell r="D2008" t="str">
            <v>EDUCACION CHANKA</v>
          </cell>
          <cell r="E2008" t="str">
            <v>UGEL ANDAHUAYLAS</v>
          </cell>
          <cell r="F2008" t="str">
            <v>E.B.R. SECUNDARIA</v>
          </cell>
          <cell r="G2008" t="str">
            <v>UGEL-A IESM JOSE OLAYA BALANDRA</v>
          </cell>
          <cell r="H2008" t="str">
            <v>826231215618</v>
          </cell>
        </row>
        <row r="2009">
          <cell r="B2009" t="str">
            <v>1114114231A3</v>
          </cell>
          <cell r="C2009" t="str">
            <v>KA013030</v>
          </cell>
          <cell r="D2009" t="str">
            <v>EDUCACION CHANKA</v>
          </cell>
          <cell r="E2009" t="str">
            <v>UGEL ANDAHUAYLAS</v>
          </cell>
          <cell r="F2009" t="str">
            <v>E.B.R. SECUNDARIA</v>
          </cell>
          <cell r="G2009" t="str">
            <v>UGEL-A IESM JOSE OLAYA BALANDRA</v>
          </cell>
          <cell r="H2009" t="str">
            <v>826251215610</v>
          </cell>
        </row>
        <row r="2010">
          <cell r="B2010" t="str">
            <v>1114114231A1</v>
          </cell>
          <cell r="C2010" t="str">
            <v>KA013030</v>
          </cell>
          <cell r="D2010" t="str">
            <v>EDUCACION CHANKA</v>
          </cell>
          <cell r="E2010" t="str">
            <v>UGEL ANDAHUAYLAS</v>
          </cell>
          <cell r="F2010" t="str">
            <v>E.B.R. SECUNDARIA</v>
          </cell>
          <cell r="G2010" t="str">
            <v>UGEL-A IESM JOSE OLAYA BALANDRA</v>
          </cell>
          <cell r="H2010" t="str">
            <v>826251215611</v>
          </cell>
        </row>
        <row r="2011">
          <cell r="B2011" t="str">
            <v>1114114221A7</v>
          </cell>
          <cell r="C2011" t="str">
            <v>KA013030</v>
          </cell>
          <cell r="D2011" t="str">
            <v>EDUCACION CHANKA</v>
          </cell>
          <cell r="E2011" t="str">
            <v>UGEL ANDAHUAYLAS</v>
          </cell>
          <cell r="F2011" t="str">
            <v>E.B.R. SECUNDARIA</v>
          </cell>
          <cell r="G2011" t="str">
            <v>UGEL-A IESM JOSE OLAYA BALANDRA</v>
          </cell>
          <cell r="H2011" t="str">
            <v>826251215612</v>
          </cell>
        </row>
        <row r="2012">
          <cell r="B2012" t="str">
            <v>1114114231A4</v>
          </cell>
          <cell r="C2012" t="str">
            <v>KA013030</v>
          </cell>
          <cell r="D2012" t="str">
            <v>EDUCACION CHANKA</v>
          </cell>
          <cell r="E2012" t="str">
            <v>UGEL ANDAHUAYLAS</v>
          </cell>
          <cell r="F2012" t="str">
            <v>E.B.R. SECUNDARIA</v>
          </cell>
          <cell r="G2012" t="str">
            <v>UGEL-A IESM JOSE OLAYA BALANDRA</v>
          </cell>
          <cell r="H2012" t="str">
            <v>826251215613</v>
          </cell>
        </row>
        <row r="2013">
          <cell r="B2013" t="str">
            <v>1114114221A9</v>
          </cell>
          <cell r="C2013" t="str">
            <v>KA013030</v>
          </cell>
          <cell r="D2013" t="str">
            <v>EDUCACION CHANKA</v>
          </cell>
          <cell r="E2013" t="str">
            <v>UGEL ANDAHUAYLAS</v>
          </cell>
          <cell r="F2013" t="str">
            <v>E.B.R. SECUNDARIA</v>
          </cell>
          <cell r="G2013" t="str">
            <v>UGEL-A IESM JOSE OLAYA BALANDRA</v>
          </cell>
          <cell r="H2013" t="str">
            <v>826251215614</v>
          </cell>
        </row>
        <row r="2014">
          <cell r="B2014" t="str">
            <v>1114114231A5</v>
          </cell>
          <cell r="C2014" t="str">
            <v>KA013030</v>
          </cell>
          <cell r="D2014" t="str">
            <v>EDUCACION CHANKA</v>
          </cell>
          <cell r="E2014" t="str">
            <v>UGEL ANDAHUAYLAS</v>
          </cell>
          <cell r="F2014" t="str">
            <v>E.B.R. SECUNDARIA</v>
          </cell>
          <cell r="G2014" t="str">
            <v>UGEL-A IESM JOSE OLAYA BALANDRA</v>
          </cell>
          <cell r="H2014" t="str">
            <v>826251215616</v>
          </cell>
        </row>
        <row r="2015">
          <cell r="B2015" t="str">
            <v>1114114231A7</v>
          </cell>
          <cell r="C2015" t="str">
            <v>KA013030</v>
          </cell>
          <cell r="D2015" t="str">
            <v>EDUCACION CHANKA</v>
          </cell>
          <cell r="E2015" t="str">
            <v>UGEL ANDAHUAYLAS</v>
          </cell>
          <cell r="F2015" t="str">
            <v>E.B.R. SECUNDARIA</v>
          </cell>
          <cell r="G2015" t="str">
            <v>UGEL-A IESM JOSE OLAYA BALANDRA</v>
          </cell>
          <cell r="H2015" t="str">
            <v>826251215617</v>
          </cell>
        </row>
        <row r="2016">
          <cell r="B2016" t="str">
            <v>1114114221A8</v>
          </cell>
          <cell r="C2016" t="str">
            <v>KA013030</v>
          </cell>
          <cell r="D2016" t="str">
            <v>EDUCACION CHANKA</v>
          </cell>
          <cell r="E2016" t="str">
            <v>UGEL ANDAHUAYLAS</v>
          </cell>
          <cell r="F2016" t="str">
            <v>E.B.R. SECUNDARIA</v>
          </cell>
          <cell r="G2016" t="str">
            <v>UGEL-A IESM JOSE OLAYA BALANDRA</v>
          </cell>
          <cell r="H2016" t="str">
            <v>826251215618</v>
          </cell>
        </row>
        <row r="2017">
          <cell r="B2017" t="str">
            <v>1114114211A7</v>
          </cell>
          <cell r="C2017" t="str">
            <v>KA013030</v>
          </cell>
          <cell r="D2017" t="str">
            <v>EDUCACION CHANKA</v>
          </cell>
          <cell r="E2017" t="str">
            <v>UGEL ANDAHUAYLAS</v>
          </cell>
          <cell r="F2017" t="str">
            <v>E.B.R. SECUNDARIA</v>
          </cell>
          <cell r="G2017" t="str">
            <v>UGEL-A IESM JOSE OLAYA BALANDRA</v>
          </cell>
          <cell r="H2017" t="str">
            <v>826201215618</v>
          </cell>
        </row>
        <row r="2018">
          <cell r="B2018" t="str">
            <v>1114114241A2</v>
          </cell>
          <cell r="C2018" t="str">
            <v>KA013030</v>
          </cell>
          <cell r="D2018" t="str">
            <v>EDUCACION CHANKA</v>
          </cell>
          <cell r="E2018" t="str">
            <v>UGEL ANDAHUAYLAS</v>
          </cell>
          <cell r="F2018" t="str">
            <v>E.B.R. SECUNDARIA</v>
          </cell>
          <cell r="G2018" t="str">
            <v>UGEL-A IESM JOSE OLAYA BALANDRA</v>
          </cell>
          <cell r="H2018" t="str">
            <v>826231215615</v>
          </cell>
        </row>
        <row r="2019">
          <cell r="B2019" t="e">
            <v>#N/A</v>
          </cell>
          <cell r="C2019" t="str">
            <v>KA013030</v>
          </cell>
          <cell r="D2019" t="str">
            <v>EDUCACION CHANKA</v>
          </cell>
          <cell r="E2019" t="str">
            <v>UGEL ANDAHUAYLAS</v>
          </cell>
          <cell r="F2019" t="str">
            <v>E.B.R. SECUNDARIA</v>
          </cell>
          <cell r="G2019" t="str">
            <v>UGEL-A IESM JOSE OLAYA BALANDRA</v>
          </cell>
          <cell r="H2019" t="str">
            <v>03V0002N0990</v>
          </cell>
        </row>
        <row r="2020">
          <cell r="B2020" t="e">
            <v>#N/A</v>
          </cell>
          <cell r="C2020" t="str">
            <v>KA013030</v>
          </cell>
          <cell r="D2020" t="str">
            <v>EDUCACION CHANKA</v>
          </cell>
          <cell r="E2020" t="str">
            <v>UGEL ANDAHUAYLAS</v>
          </cell>
          <cell r="F2020" t="str">
            <v>E.B.R. SECUNDARIA</v>
          </cell>
          <cell r="G2020" t="str">
            <v>UGEL-A IESM JOSE OLAYA BALANDRA</v>
          </cell>
          <cell r="H2020" t="str">
            <v>03V0002N1014</v>
          </cell>
        </row>
        <row r="2021">
          <cell r="B2021" t="str">
            <v>1114114211A8</v>
          </cell>
          <cell r="C2021" t="str">
            <v>KA013030</v>
          </cell>
          <cell r="D2021" t="str">
            <v>EDUCACION CHANKA</v>
          </cell>
          <cell r="E2021" t="str">
            <v>UGEL ANDAHUAYLAS</v>
          </cell>
          <cell r="F2021" t="str">
            <v>E.B.R. SECUNDARIA</v>
          </cell>
          <cell r="G2021" t="str">
            <v>UGEL-A IESM JOSE OLAYA BALANDRA</v>
          </cell>
          <cell r="H2021" t="str">
            <v>826201215614</v>
          </cell>
        </row>
        <row r="2022">
          <cell r="B2022" t="str">
            <v>1114114211A5</v>
          </cell>
          <cell r="C2022" t="str">
            <v>KA013030</v>
          </cell>
          <cell r="D2022" t="str">
            <v>EDUCACION CHANKA</v>
          </cell>
          <cell r="E2022" t="str">
            <v>UGEL ANDAHUAYLAS</v>
          </cell>
          <cell r="F2022" t="str">
            <v>E.B.R. SECUNDARIA</v>
          </cell>
          <cell r="G2022" t="str">
            <v>UGEL-A IESM JOSE OLAYA BALANDRA</v>
          </cell>
          <cell r="H2022" t="str">
            <v>826221215617</v>
          </cell>
        </row>
        <row r="2023">
          <cell r="B2023" t="str">
            <v>1164114221A7</v>
          </cell>
          <cell r="C2023" t="str">
            <v>KA013035</v>
          </cell>
          <cell r="D2023" t="str">
            <v>EDUCACION CHANKA</v>
          </cell>
          <cell r="E2023" t="str">
            <v>UGEL ANDAHUAYLAS</v>
          </cell>
          <cell r="F2023" t="str">
            <v>E.B.R. SECUNDARIA</v>
          </cell>
          <cell r="G2023" t="str">
            <v>UGEL-A IESM SAN FRANCISCO DE ASIS</v>
          </cell>
          <cell r="H2023" t="str">
            <v>829281217619</v>
          </cell>
        </row>
        <row r="2024">
          <cell r="B2024" t="str">
            <v>1164114211A6</v>
          </cell>
          <cell r="C2024" t="str">
            <v>KA013035</v>
          </cell>
          <cell r="D2024" t="str">
            <v>EDUCACION CHANKA</v>
          </cell>
          <cell r="E2024" t="str">
            <v>UGEL ANDAHUAYLAS</v>
          </cell>
          <cell r="F2024" t="str">
            <v>E.B.R. SECUNDARIA</v>
          </cell>
          <cell r="G2024" t="str">
            <v>UGEL-A IESM SAN FRANCISCO DE ASIS</v>
          </cell>
          <cell r="H2024" t="str">
            <v>829241217610</v>
          </cell>
        </row>
        <row r="2025">
          <cell r="B2025" t="str">
            <v>1164114211A4</v>
          </cell>
          <cell r="C2025" t="str">
            <v>KA013035</v>
          </cell>
          <cell r="D2025" t="str">
            <v>EDUCACION CHANKA</v>
          </cell>
          <cell r="E2025" t="str">
            <v>UGEL ANDAHUAYLAS</v>
          </cell>
          <cell r="F2025" t="str">
            <v>E.B.R. SECUNDARIA</v>
          </cell>
          <cell r="G2025" t="str">
            <v>UGEL-A IESM SAN FRANCISCO DE ASIS</v>
          </cell>
          <cell r="H2025" t="str">
            <v>829241217611</v>
          </cell>
        </row>
        <row r="2026">
          <cell r="B2026" t="str">
            <v>1164114211A7</v>
          </cell>
          <cell r="C2026" t="str">
            <v>KA013035</v>
          </cell>
          <cell r="D2026" t="str">
            <v>EDUCACION CHANKA</v>
          </cell>
          <cell r="E2026" t="str">
            <v>UGEL ANDAHUAYLAS</v>
          </cell>
          <cell r="F2026" t="str">
            <v>E.B.R. SECUNDARIA</v>
          </cell>
          <cell r="G2026" t="str">
            <v>UGEL-A IESM SAN FRANCISCO DE ASIS</v>
          </cell>
          <cell r="H2026" t="str">
            <v>829241217613</v>
          </cell>
        </row>
        <row r="2027">
          <cell r="B2027" t="str">
            <v>1164114211A2</v>
          </cell>
          <cell r="C2027" t="str">
            <v>KA013035</v>
          </cell>
          <cell r="D2027" t="str">
            <v>EDUCACION CHANKA</v>
          </cell>
          <cell r="E2027" t="str">
            <v>UGEL ANDAHUAYLAS</v>
          </cell>
          <cell r="F2027" t="str">
            <v>E.B.R. SECUNDARIA</v>
          </cell>
          <cell r="G2027" t="str">
            <v>UGEL-A IESM SAN FRANCISCO DE ASIS</v>
          </cell>
          <cell r="H2027" t="str">
            <v>829241217614</v>
          </cell>
        </row>
        <row r="2028">
          <cell r="B2028" t="str">
            <v>1164114211A3</v>
          </cell>
          <cell r="C2028" t="str">
            <v>KA013035</v>
          </cell>
          <cell r="D2028" t="str">
            <v>EDUCACION CHANKA</v>
          </cell>
          <cell r="E2028" t="str">
            <v>UGEL ANDAHUAYLAS</v>
          </cell>
          <cell r="F2028" t="str">
            <v>E.B.R. SECUNDARIA</v>
          </cell>
          <cell r="G2028" t="str">
            <v>UGEL-A IESM SAN FRANCISCO DE ASIS</v>
          </cell>
          <cell r="H2028" t="str">
            <v>829241217615</v>
          </cell>
        </row>
        <row r="2029">
          <cell r="B2029" t="str">
            <v>1164114211A9</v>
          </cell>
          <cell r="C2029" t="str">
            <v>KA013035</v>
          </cell>
          <cell r="D2029" t="str">
            <v>EDUCACION CHANKA</v>
          </cell>
          <cell r="E2029" t="str">
            <v>UGEL ANDAHUAYLAS</v>
          </cell>
          <cell r="F2029" t="str">
            <v>E.B.R. SECUNDARIA</v>
          </cell>
          <cell r="G2029" t="str">
            <v>UGEL-A IESM SAN FRANCISCO DE ASIS</v>
          </cell>
          <cell r="H2029" t="str">
            <v>829241217616</v>
          </cell>
        </row>
        <row r="2030">
          <cell r="B2030" t="str">
            <v>1164114211A0</v>
          </cell>
          <cell r="C2030" t="str">
            <v>KA013035</v>
          </cell>
          <cell r="D2030" t="str">
            <v>EDUCACION CHANKA</v>
          </cell>
          <cell r="E2030" t="str">
            <v>UGEL ANDAHUAYLAS</v>
          </cell>
          <cell r="F2030" t="str">
            <v>E.B.R. SECUNDARIA</v>
          </cell>
          <cell r="G2030" t="str">
            <v>UGEL-A IESM SAN FRANCISCO DE ASIS</v>
          </cell>
          <cell r="H2030" t="str">
            <v>829241217618</v>
          </cell>
        </row>
        <row r="2031">
          <cell r="B2031" t="str">
            <v>1164114211A5</v>
          </cell>
          <cell r="C2031" t="str">
            <v>KA013035</v>
          </cell>
          <cell r="D2031" t="str">
            <v>EDUCACION CHANKA</v>
          </cell>
          <cell r="E2031" t="str">
            <v>UGEL ANDAHUAYLAS</v>
          </cell>
          <cell r="F2031" t="str">
            <v>E.B.R. SECUNDARIA</v>
          </cell>
          <cell r="G2031" t="str">
            <v>UGEL-A IESM SAN FRANCISCO DE ASIS</v>
          </cell>
          <cell r="H2031" t="str">
            <v>829241217619</v>
          </cell>
        </row>
        <row r="2032">
          <cell r="B2032" t="str">
            <v>1164114231A3</v>
          </cell>
          <cell r="C2032" t="str">
            <v>KA013035</v>
          </cell>
          <cell r="D2032" t="str">
            <v>EDUCACION CHANKA</v>
          </cell>
          <cell r="E2032" t="str">
            <v>UGEL ANDAHUAYLAS</v>
          </cell>
          <cell r="F2032" t="str">
            <v>E.B.R. SECUNDARIA</v>
          </cell>
          <cell r="G2032" t="str">
            <v>UGEL-A IESM SAN FRANCISCO DE ASIS</v>
          </cell>
          <cell r="H2032" t="str">
            <v>829261217612</v>
          </cell>
        </row>
        <row r="2033">
          <cell r="B2033" t="str">
            <v>1164114221A8</v>
          </cell>
          <cell r="C2033" t="str">
            <v>KA013035</v>
          </cell>
          <cell r="D2033" t="str">
            <v>EDUCACION CHANKA</v>
          </cell>
          <cell r="E2033" t="str">
            <v>UGEL ANDAHUAYLAS</v>
          </cell>
          <cell r="F2033" t="str">
            <v>E.B.R. SECUNDARIA</v>
          </cell>
          <cell r="G2033" t="str">
            <v>UGEL-A IESM SAN FRANCISCO DE ASIS</v>
          </cell>
          <cell r="H2033" t="str">
            <v>829281217610</v>
          </cell>
        </row>
        <row r="2034">
          <cell r="B2034" t="str">
            <v>1164114221A2</v>
          </cell>
          <cell r="C2034" t="str">
            <v>KA013035</v>
          </cell>
          <cell r="D2034" t="str">
            <v>EDUCACION CHANKA</v>
          </cell>
          <cell r="E2034" t="str">
            <v>UGEL ANDAHUAYLAS</v>
          </cell>
          <cell r="F2034" t="str">
            <v>E.B.R. SECUNDARIA</v>
          </cell>
          <cell r="G2034" t="str">
            <v>UGEL-A IESM SAN FRANCISCO DE ASIS</v>
          </cell>
          <cell r="H2034" t="str">
            <v>829281217612</v>
          </cell>
        </row>
        <row r="2035">
          <cell r="B2035" t="str">
            <v>1164114221A5</v>
          </cell>
          <cell r="C2035" t="str">
            <v>KA013035</v>
          </cell>
          <cell r="D2035" t="str">
            <v>EDUCACION CHANKA</v>
          </cell>
          <cell r="E2035" t="str">
            <v>UGEL ANDAHUAYLAS</v>
          </cell>
          <cell r="F2035" t="str">
            <v>E.B.R. SECUNDARIA</v>
          </cell>
          <cell r="G2035" t="str">
            <v>UGEL-A IESM SAN FRANCISCO DE ASIS</v>
          </cell>
          <cell r="H2035" t="str">
            <v>829281217615</v>
          </cell>
        </row>
        <row r="2036">
          <cell r="B2036" t="str">
            <v>1164114231A1</v>
          </cell>
          <cell r="C2036" t="str">
            <v>KA013035</v>
          </cell>
          <cell r="D2036" t="str">
            <v>EDUCACION CHANKA</v>
          </cell>
          <cell r="E2036" t="str">
            <v>UGEL ANDAHUAYLAS</v>
          </cell>
          <cell r="F2036" t="str">
            <v>E.B.R. SECUNDARIA</v>
          </cell>
          <cell r="G2036" t="str">
            <v>UGEL-A IESM SAN FRANCISCO DE ASIS</v>
          </cell>
          <cell r="H2036" t="str">
            <v>829281217616</v>
          </cell>
        </row>
        <row r="2037">
          <cell r="B2037" t="str">
            <v>1164114231A2</v>
          </cell>
          <cell r="C2037" t="str">
            <v>KA013035</v>
          </cell>
          <cell r="D2037" t="str">
            <v>EDUCACION CHANKA</v>
          </cell>
          <cell r="E2037" t="str">
            <v>UGEL ANDAHUAYLAS</v>
          </cell>
          <cell r="F2037" t="str">
            <v>E.B.R. SECUNDARIA</v>
          </cell>
          <cell r="G2037" t="str">
            <v>UGEL-A IESM SAN FRANCISCO DE ASIS</v>
          </cell>
          <cell r="H2037" t="str">
            <v>829281217617</v>
          </cell>
        </row>
        <row r="2038">
          <cell r="B2038" t="str">
            <v>1164114221A9</v>
          </cell>
          <cell r="C2038" t="str">
            <v>KA013035</v>
          </cell>
          <cell r="D2038" t="str">
            <v>EDUCACION CHANKA</v>
          </cell>
          <cell r="E2038" t="str">
            <v>UGEL ANDAHUAYLAS</v>
          </cell>
          <cell r="F2038" t="str">
            <v>E.B.R. SECUNDARIA</v>
          </cell>
          <cell r="G2038" t="str">
            <v>UGEL-A IESM SAN FRANCISCO DE ASIS</v>
          </cell>
          <cell r="H2038" t="str">
            <v>829281217613</v>
          </cell>
        </row>
        <row r="2039">
          <cell r="B2039" t="e">
            <v>#N/A</v>
          </cell>
          <cell r="C2039" t="str">
            <v>KA013035</v>
          </cell>
          <cell r="D2039" t="str">
            <v>EDUCACION CHANKA</v>
          </cell>
          <cell r="E2039" t="str">
            <v>UGEL ANDAHUAYLAS</v>
          </cell>
          <cell r="F2039" t="str">
            <v>E.B.R. SECUNDARIA</v>
          </cell>
          <cell r="G2039" t="str">
            <v>UGEL-A IESM SAN FRANCISCO DE ASIS</v>
          </cell>
          <cell r="H2039" t="str">
            <v>03V0002N0988</v>
          </cell>
        </row>
        <row r="2040">
          <cell r="B2040" t="str">
            <v>1164114221A1</v>
          </cell>
          <cell r="C2040" t="str">
            <v>KA013035</v>
          </cell>
          <cell r="D2040" t="str">
            <v>EDUCACION CHANKA</v>
          </cell>
          <cell r="E2040" t="str">
            <v>UGEL ANDAHUAYLAS</v>
          </cell>
          <cell r="F2040" t="str">
            <v>E.B.R. SECUNDARIA</v>
          </cell>
          <cell r="G2040" t="str">
            <v>UGEL-A IESM SAN FRANCISCO DE ASIS</v>
          </cell>
          <cell r="H2040" t="str">
            <v>829241217617</v>
          </cell>
        </row>
        <row r="2041">
          <cell r="B2041" t="str">
            <v>1164114221A6</v>
          </cell>
          <cell r="C2041" t="str">
            <v>KA013035</v>
          </cell>
          <cell r="D2041" t="str">
            <v>EDUCACION CHANKA</v>
          </cell>
          <cell r="E2041" t="str">
            <v>UGEL ANDAHUAYLAS</v>
          </cell>
          <cell r="F2041" t="str">
            <v>E.B.R. SECUNDARIA</v>
          </cell>
          <cell r="G2041" t="str">
            <v>UGEL-A IESM SAN FRANCISCO DE ASIS</v>
          </cell>
          <cell r="H2041" t="str">
            <v>829281217611</v>
          </cell>
        </row>
        <row r="2042">
          <cell r="B2042" t="str">
            <v>1115114211A0</v>
          </cell>
          <cell r="C2042" t="str">
            <v>KA013040</v>
          </cell>
          <cell r="D2042" t="str">
            <v>EDUCACION CHANKA</v>
          </cell>
          <cell r="E2042" t="str">
            <v>UGEL ANDAHUAYLAS</v>
          </cell>
          <cell r="F2042" t="str">
            <v>E.B.R. SECUNDARIA</v>
          </cell>
          <cell r="G2042" t="str">
            <v>UGEL-A IESM RICARDO PALMA - CHIHUAMPATA</v>
          </cell>
          <cell r="H2042" t="str">
            <v>826201219612</v>
          </cell>
        </row>
        <row r="2043">
          <cell r="B2043" t="str">
            <v>1115114211A7</v>
          </cell>
          <cell r="C2043" t="str">
            <v>KA013040</v>
          </cell>
          <cell r="D2043" t="str">
            <v>EDUCACION CHANKA</v>
          </cell>
          <cell r="E2043" t="str">
            <v>UGEL ANDAHUAYLAS</v>
          </cell>
          <cell r="F2043" t="str">
            <v>E.B.R. SECUNDARIA</v>
          </cell>
          <cell r="G2043" t="str">
            <v>UGEL-A IESM RICARDO PALMA - CHIHUAMPATA</v>
          </cell>
          <cell r="H2043" t="str">
            <v>826201219610</v>
          </cell>
        </row>
        <row r="2044">
          <cell r="B2044" t="str">
            <v>1115114211A5</v>
          </cell>
          <cell r="C2044" t="str">
            <v>KA013040</v>
          </cell>
          <cell r="D2044" t="str">
            <v>EDUCACION CHANKA</v>
          </cell>
          <cell r="E2044" t="str">
            <v>UGEL ANDAHUAYLAS</v>
          </cell>
          <cell r="F2044" t="str">
            <v>E.B.R. SECUNDARIA</v>
          </cell>
          <cell r="G2044" t="str">
            <v>UGEL-A IESM RICARDO PALMA - CHIHUAMPATA</v>
          </cell>
          <cell r="H2044" t="str">
            <v>826201219611</v>
          </cell>
        </row>
        <row r="2045">
          <cell r="B2045" t="str">
            <v>1115114211A3</v>
          </cell>
          <cell r="C2045" t="str">
            <v>KA013040</v>
          </cell>
          <cell r="D2045" t="str">
            <v>EDUCACION CHANKA</v>
          </cell>
          <cell r="E2045" t="str">
            <v>UGEL ANDAHUAYLAS</v>
          </cell>
          <cell r="F2045" t="str">
            <v>E.B.R. SECUNDARIA</v>
          </cell>
          <cell r="G2045" t="str">
            <v>UGEL-A IESM RICARDO PALMA - CHIHUAMPATA</v>
          </cell>
          <cell r="H2045" t="str">
            <v>826201219614</v>
          </cell>
        </row>
        <row r="2046">
          <cell r="B2046" t="str">
            <v>1115114211A2</v>
          </cell>
          <cell r="C2046" t="str">
            <v>KA013040</v>
          </cell>
          <cell r="D2046" t="str">
            <v>EDUCACION CHANKA</v>
          </cell>
          <cell r="E2046" t="str">
            <v>UGEL ANDAHUAYLAS</v>
          </cell>
          <cell r="F2046" t="str">
            <v>E.B.R. SECUNDARIA</v>
          </cell>
          <cell r="G2046" t="str">
            <v>UGEL-A IESM RICARDO PALMA - CHIHUAMPATA</v>
          </cell>
          <cell r="H2046" t="str">
            <v>826201219618</v>
          </cell>
        </row>
        <row r="2047">
          <cell r="B2047" t="str">
            <v>1115114221A6</v>
          </cell>
          <cell r="C2047" t="str">
            <v>KA013040</v>
          </cell>
          <cell r="D2047" t="str">
            <v>EDUCACION CHANKA</v>
          </cell>
          <cell r="E2047" t="str">
            <v>UGEL ANDAHUAYLAS</v>
          </cell>
          <cell r="F2047" t="str">
            <v>E.B.R. SECUNDARIA</v>
          </cell>
          <cell r="G2047" t="str">
            <v>UGEL-A IESM RICARDO PALMA - CHIHUAMPATA</v>
          </cell>
          <cell r="H2047" t="str">
            <v>826251219611</v>
          </cell>
        </row>
        <row r="2048">
          <cell r="B2048" t="str">
            <v>1115114221A4</v>
          </cell>
          <cell r="C2048" t="str">
            <v>KA013040</v>
          </cell>
          <cell r="D2048" t="str">
            <v>EDUCACION CHANKA</v>
          </cell>
          <cell r="E2048" t="str">
            <v>UGEL ANDAHUAYLAS</v>
          </cell>
          <cell r="F2048" t="str">
            <v>E.B.R. SECUNDARIA</v>
          </cell>
          <cell r="G2048" t="str">
            <v>UGEL-A IESM RICARDO PALMA - CHIHUAMPATA</v>
          </cell>
          <cell r="H2048" t="str">
            <v>826251219614</v>
          </cell>
        </row>
        <row r="2049">
          <cell r="B2049" t="str">
            <v>1115114221A5</v>
          </cell>
          <cell r="C2049" t="str">
            <v>KA013040</v>
          </cell>
          <cell r="D2049" t="str">
            <v>EDUCACION CHANKA</v>
          </cell>
          <cell r="E2049" t="str">
            <v>UGEL ANDAHUAYLAS</v>
          </cell>
          <cell r="F2049" t="str">
            <v>E.B.R. SECUNDARIA</v>
          </cell>
          <cell r="G2049" t="str">
            <v>UGEL-A IESM RICARDO PALMA - CHIHUAMPATA</v>
          </cell>
          <cell r="H2049" t="str">
            <v>826251219615</v>
          </cell>
        </row>
        <row r="2050">
          <cell r="B2050" t="str">
            <v>1115114221A7</v>
          </cell>
          <cell r="C2050" t="str">
            <v>KA013040</v>
          </cell>
          <cell r="D2050" t="str">
            <v>EDUCACION CHANKA</v>
          </cell>
          <cell r="E2050" t="str">
            <v>UGEL ANDAHUAYLAS</v>
          </cell>
          <cell r="F2050" t="str">
            <v>E.B.R. SECUNDARIA</v>
          </cell>
          <cell r="G2050" t="str">
            <v>UGEL-A IESM RICARDO PALMA - CHIHUAMPATA</v>
          </cell>
          <cell r="H2050" t="str">
            <v>826251219619</v>
          </cell>
        </row>
        <row r="2051">
          <cell r="B2051" t="str">
            <v>1115114221A8</v>
          </cell>
          <cell r="C2051" t="str">
            <v>KA013040</v>
          </cell>
          <cell r="D2051" t="str">
            <v>EDUCACION CHANKA</v>
          </cell>
          <cell r="E2051" t="str">
            <v>UGEL ANDAHUAYLAS</v>
          </cell>
          <cell r="F2051" t="str">
            <v>E.B.R. SECUNDARIA</v>
          </cell>
          <cell r="G2051" t="str">
            <v>UGEL-A IESM RICARDO PALMA - CHIHUAMPATA</v>
          </cell>
          <cell r="H2051" t="str">
            <v>826251219610</v>
          </cell>
        </row>
        <row r="2052">
          <cell r="B2052" t="str">
            <v>1115114211A8</v>
          </cell>
          <cell r="C2052" t="str">
            <v>KA013040</v>
          </cell>
          <cell r="D2052" t="str">
            <v>EDUCACION CHANKA</v>
          </cell>
          <cell r="E2052" t="str">
            <v>UGEL ANDAHUAYLAS</v>
          </cell>
          <cell r="F2052" t="str">
            <v>E.B.R. SECUNDARIA</v>
          </cell>
          <cell r="G2052" t="str">
            <v>UGEL-A IESM RICARDO PALMA - CHIHUAMPATA</v>
          </cell>
          <cell r="H2052" t="str">
            <v>826201219613</v>
          </cell>
        </row>
        <row r="2053">
          <cell r="B2053" t="str">
            <v>1115114221A1</v>
          </cell>
          <cell r="C2053" t="str">
            <v>KA013040</v>
          </cell>
          <cell r="D2053" t="str">
            <v>EDUCACION CHANKA</v>
          </cell>
          <cell r="E2053" t="str">
            <v>UGEL ANDAHUAYLAS</v>
          </cell>
          <cell r="F2053" t="str">
            <v>E.B.R. SECUNDARIA</v>
          </cell>
          <cell r="G2053" t="str">
            <v>UGEL-A IESM RICARDO PALMA - CHIHUAMPATA</v>
          </cell>
          <cell r="H2053" t="str">
            <v>826201219617</v>
          </cell>
        </row>
        <row r="2054">
          <cell r="B2054" t="str">
            <v>1165114221A4</v>
          </cell>
          <cell r="C2054" t="str">
            <v>KA013045</v>
          </cell>
          <cell r="D2054" t="str">
            <v>EDUCACION CHANKA</v>
          </cell>
          <cell r="E2054" t="str">
            <v>UGEL ANDAHUAYLAS</v>
          </cell>
          <cell r="F2054" t="str">
            <v>E.B.R. SECUNDARIA</v>
          </cell>
          <cell r="G2054" t="str">
            <v>UGEL-A IESM JUAN VELASCO A. - NUEVA ESPERANZA</v>
          </cell>
          <cell r="H2054" t="str">
            <v>829201217615</v>
          </cell>
        </row>
        <row r="2055">
          <cell r="B2055" t="str">
            <v>1165114221A1</v>
          </cell>
          <cell r="C2055" t="str">
            <v>KA013045</v>
          </cell>
          <cell r="D2055" t="str">
            <v>EDUCACION CHANKA</v>
          </cell>
          <cell r="E2055" t="str">
            <v>UGEL ANDAHUAYLAS</v>
          </cell>
          <cell r="F2055" t="str">
            <v>E.B.R. SECUNDARIA</v>
          </cell>
          <cell r="G2055" t="str">
            <v>UGEL-A IESM JUAN VELASCO A. - NUEVA ESPERANZA</v>
          </cell>
          <cell r="H2055" t="str">
            <v>829201217612</v>
          </cell>
        </row>
        <row r="2056">
          <cell r="B2056" t="str">
            <v>1165114231A1</v>
          </cell>
          <cell r="C2056" t="str">
            <v>KA013045</v>
          </cell>
          <cell r="D2056" t="str">
            <v>EDUCACION CHANKA</v>
          </cell>
          <cell r="E2056" t="str">
            <v>UGEL ANDAHUAYLAS</v>
          </cell>
          <cell r="F2056" t="str">
            <v>E.B.R. SECUNDARIA</v>
          </cell>
          <cell r="G2056" t="str">
            <v>UGEL-A IESM JUAN VELASCO A. - NUEVA ESPERANZA</v>
          </cell>
          <cell r="H2056" t="str">
            <v>829201217613</v>
          </cell>
        </row>
        <row r="2057">
          <cell r="B2057" t="str">
            <v>1165114221A3</v>
          </cell>
          <cell r="C2057" t="str">
            <v>KA013045</v>
          </cell>
          <cell r="D2057" t="str">
            <v>EDUCACION CHANKA</v>
          </cell>
          <cell r="E2057" t="str">
            <v>UGEL ANDAHUAYLAS</v>
          </cell>
          <cell r="F2057" t="str">
            <v>E.B.R. SECUNDARIA</v>
          </cell>
          <cell r="G2057" t="str">
            <v>UGEL-A IESM JUAN VELASCO A. - NUEVA ESPERANZA</v>
          </cell>
          <cell r="H2057" t="str">
            <v>829201217614</v>
          </cell>
        </row>
        <row r="2058">
          <cell r="B2058" t="str">
            <v>1165114221A2</v>
          </cell>
          <cell r="C2058" t="str">
            <v>KA013045</v>
          </cell>
          <cell r="D2058" t="str">
            <v>EDUCACION CHANKA</v>
          </cell>
          <cell r="E2058" t="str">
            <v>UGEL ANDAHUAYLAS</v>
          </cell>
          <cell r="F2058" t="str">
            <v>E.B.R. SECUNDARIA</v>
          </cell>
          <cell r="G2058" t="str">
            <v>UGEL-A IESM JUAN VELASCO A. - NUEVA ESPERANZA</v>
          </cell>
          <cell r="H2058" t="str">
            <v>829201217618</v>
          </cell>
        </row>
        <row r="2059">
          <cell r="B2059" t="str">
            <v>1165114211A7</v>
          </cell>
          <cell r="C2059" t="str">
            <v>KA013045</v>
          </cell>
          <cell r="D2059" t="str">
            <v>EDUCACION CHANKA</v>
          </cell>
          <cell r="E2059" t="str">
            <v>UGEL ANDAHUAYLAS</v>
          </cell>
          <cell r="F2059" t="str">
            <v>E.B.R. SECUNDARIA</v>
          </cell>
          <cell r="G2059" t="str">
            <v>UGEL-A IESM JUAN VELASCO A. - NUEVA ESPERANZA</v>
          </cell>
          <cell r="H2059" t="str">
            <v>829221217610</v>
          </cell>
        </row>
        <row r="2060">
          <cell r="B2060" t="str">
            <v>1165114211A5</v>
          </cell>
          <cell r="C2060" t="str">
            <v>KA013045</v>
          </cell>
          <cell r="D2060" t="str">
            <v>EDUCACION CHANKA</v>
          </cell>
          <cell r="E2060" t="str">
            <v>UGEL ANDAHUAYLAS</v>
          </cell>
          <cell r="F2060" t="str">
            <v>E.B.R. SECUNDARIA</v>
          </cell>
          <cell r="G2060" t="str">
            <v>UGEL-A IESM JUAN VELASCO A. - NUEVA ESPERANZA</v>
          </cell>
          <cell r="H2060" t="str">
            <v>829221217611</v>
          </cell>
        </row>
        <row r="2061">
          <cell r="B2061" t="str">
            <v>1165114211A0</v>
          </cell>
          <cell r="C2061" t="str">
            <v>KA013045</v>
          </cell>
          <cell r="D2061" t="str">
            <v>EDUCACION CHANKA</v>
          </cell>
          <cell r="E2061" t="str">
            <v>UGEL ANDAHUAYLAS</v>
          </cell>
          <cell r="F2061" t="str">
            <v>E.B.R. SECUNDARIA</v>
          </cell>
          <cell r="G2061" t="str">
            <v>UGEL-A IESM JUAN VELASCO A. - NUEVA ESPERANZA</v>
          </cell>
          <cell r="H2061" t="str">
            <v>829221217612</v>
          </cell>
        </row>
        <row r="2062">
          <cell r="B2062" t="str">
            <v>1165114211A8</v>
          </cell>
          <cell r="C2062" t="str">
            <v>KA013045</v>
          </cell>
          <cell r="D2062" t="str">
            <v>EDUCACION CHANKA</v>
          </cell>
          <cell r="E2062" t="str">
            <v>UGEL ANDAHUAYLAS</v>
          </cell>
          <cell r="F2062" t="str">
            <v>E.B.R. SECUNDARIA</v>
          </cell>
          <cell r="G2062" t="str">
            <v>UGEL-A IESM JUAN VELASCO A. - NUEVA ESPERANZA</v>
          </cell>
          <cell r="H2062" t="str">
            <v>829221217613</v>
          </cell>
        </row>
        <row r="2063">
          <cell r="B2063" t="str">
            <v>1165114211A3</v>
          </cell>
          <cell r="C2063" t="str">
            <v>KA013045</v>
          </cell>
          <cell r="D2063" t="str">
            <v>EDUCACION CHANKA</v>
          </cell>
          <cell r="E2063" t="str">
            <v>UGEL ANDAHUAYLAS</v>
          </cell>
          <cell r="F2063" t="str">
            <v>E.B.R. SECUNDARIA</v>
          </cell>
          <cell r="G2063" t="str">
            <v>UGEL-A IESM JUAN VELASCO A. - NUEVA ESPERANZA</v>
          </cell>
          <cell r="H2063" t="str">
            <v>829221217614</v>
          </cell>
        </row>
        <row r="2064">
          <cell r="B2064" t="str">
            <v>1165114211A3</v>
          </cell>
          <cell r="C2064" t="str">
            <v>KA013045</v>
          </cell>
          <cell r="D2064" t="str">
            <v>EDUCACION CHANKA</v>
          </cell>
          <cell r="E2064" t="str">
            <v>UGEL ANDAHUAYLAS</v>
          </cell>
          <cell r="F2064" t="str">
            <v>E.B.R. SECUNDARIA</v>
          </cell>
          <cell r="G2064" t="str">
            <v>UGEL-A IESM JUAN VELASCO A. - NUEVA ESPERANZA</v>
          </cell>
          <cell r="H2064" t="str">
            <v>829221217614</v>
          </cell>
        </row>
        <row r="2065">
          <cell r="B2065" t="str">
            <v>1165114211A4</v>
          </cell>
          <cell r="C2065" t="str">
            <v>KA013045</v>
          </cell>
          <cell r="D2065" t="str">
            <v>EDUCACION CHANKA</v>
          </cell>
          <cell r="E2065" t="str">
            <v>UGEL ANDAHUAYLAS</v>
          </cell>
          <cell r="F2065" t="str">
            <v>E.B.R. SECUNDARIA</v>
          </cell>
          <cell r="G2065" t="str">
            <v>UGEL-A IESM JUAN VELASCO A. - NUEVA ESPERANZA</v>
          </cell>
          <cell r="H2065" t="str">
            <v>829221217615</v>
          </cell>
        </row>
        <row r="2066">
          <cell r="B2066" t="str">
            <v>1165114211A9</v>
          </cell>
          <cell r="C2066" t="str">
            <v>KA013045</v>
          </cell>
          <cell r="D2066" t="str">
            <v>EDUCACION CHANKA</v>
          </cell>
          <cell r="E2066" t="str">
            <v>UGEL ANDAHUAYLAS</v>
          </cell>
          <cell r="F2066" t="str">
            <v>E.B.R. SECUNDARIA</v>
          </cell>
          <cell r="G2066" t="str">
            <v>UGEL-A IESM JUAN VELASCO A. - NUEVA ESPERANZA</v>
          </cell>
          <cell r="H2066" t="str">
            <v>829221217616</v>
          </cell>
        </row>
        <row r="2067">
          <cell r="B2067" t="str">
            <v>1165114221A0</v>
          </cell>
          <cell r="C2067" t="str">
            <v>KA013045</v>
          </cell>
          <cell r="D2067" t="str">
            <v>EDUCACION CHANKA</v>
          </cell>
          <cell r="E2067" t="str">
            <v>UGEL ANDAHUAYLAS</v>
          </cell>
          <cell r="F2067" t="str">
            <v>E.B.R. SECUNDARIA</v>
          </cell>
          <cell r="G2067" t="str">
            <v>UGEL-A IESM JUAN VELASCO A. - NUEVA ESPERANZA</v>
          </cell>
          <cell r="H2067" t="str">
            <v>829221217617</v>
          </cell>
        </row>
        <row r="2068">
          <cell r="B2068" t="str">
            <v>1165114211A2</v>
          </cell>
          <cell r="C2068" t="str">
            <v>KA013045</v>
          </cell>
          <cell r="D2068" t="str">
            <v>EDUCACION CHANKA</v>
          </cell>
          <cell r="E2068" t="str">
            <v>UGEL ANDAHUAYLAS</v>
          </cell>
          <cell r="F2068" t="str">
            <v>E.B.R. SECUNDARIA</v>
          </cell>
          <cell r="G2068" t="str">
            <v>UGEL-A IESM JUAN VELASCO A. - NUEVA ESPERANZA</v>
          </cell>
          <cell r="H2068" t="str">
            <v>829221217618</v>
          </cell>
        </row>
        <row r="2069">
          <cell r="B2069" t="str">
            <v>1165114211A6</v>
          </cell>
          <cell r="C2069" t="str">
            <v>KA013045</v>
          </cell>
          <cell r="D2069" t="str">
            <v>EDUCACION CHANKA</v>
          </cell>
          <cell r="E2069" t="str">
            <v>UGEL ANDAHUAYLAS</v>
          </cell>
          <cell r="F2069" t="str">
            <v>E.B.R. SECUNDARIA</v>
          </cell>
          <cell r="G2069" t="str">
            <v>UGEL-A IESM JUAN VELASCO A. - NUEVA ESPERANZA</v>
          </cell>
          <cell r="H2069" t="str">
            <v>829221217619</v>
          </cell>
        </row>
        <row r="2070">
          <cell r="B2070" t="str">
            <v>1165114221A5</v>
          </cell>
          <cell r="C2070" t="str">
            <v>KA013045</v>
          </cell>
          <cell r="D2070" t="str">
            <v>EDUCACION CHANKA</v>
          </cell>
          <cell r="E2070" t="str">
            <v>UGEL ANDAHUAYLAS</v>
          </cell>
          <cell r="F2070" t="str">
            <v>E.B.R. SECUNDARIA</v>
          </cell>
          <cell r="G2070" t="str">
            <v>UGEL-A IESM JUAN VELASCO A. - NUEVA ESPERANZA</v>
          </cell>
          <cell r="H2070" t="str">
            <v>829201217611</v>
          </cell>
        </row>
        <row r="2071">
          <cell r="B2071" t="str">
            <v>1165114221A6</v>
          </cell>
          <cell r="C2071" t="str">
            <v>KA013045</v>
          </cell>
          <cell r="D2071" t="str">
            <v>EDUCACION CHANKA</v>
          </cell>
          <cell r="E2071" t="str">
            <v>UGEL ANDAHUAYLAS</v>
          </cell>
          <cell r="F2071" t="str">
            <v>E.B.R. SECUNDARIA</v>
          </cell>
          <cell r="G2071" t="str">
            <v>UGEL-A IESM JUAN VELASCO A. - NUEVA ESPERANZA</v>
          </cell>
          <cell r="H2071" t="str">
            <v>829201217619</v>
          </cell>
        </row>
        <row r="2072">
          <cell r="B2072" t="str">
            <v>1116114211A6</v>
          </cell>
          <cell r="C2072" t="str">
            <v>KA013050</v>
          </cell>
          <cell r="D2072" t="str">
            <v>EDUCACION CHANKA</v>
          </cell>
          <cell r="E2072" t="str">
            <v>UGEL ANDAHUAYLAS</v>
          </cell>
          <cell r="F2072" t="str">
            <v>E.B.R. SECUNDARIA</v>
          </cell>
          <cell r="G2072" t="str">
            <v>UGEL-A IESM GUILLERMO PINTO ISMODES</v>
          </cell>
          <cell r="H2072" t="str">
            <v>826291216613</v>
          </cell>
        </row>
        <row r="2073">
          <cell r="B2073" t="str">
            <v>1116114231A6</v>
          </cell>
          <cell r="C2073" t="str">
            <v>KA013050</v>
          </cell>
          <cell r="D2073" t="str">
            <v>EDUCACION CHANKA</v>
          </cell>
          <cell r="E2073" t="str">
            <v>UGEL ANDAHUAYLAS</v>
          </cell>
          <cell r="F2073" t="str">
            <v>E.B.R. SECUNDARIA</v>
          </cell>
          <cell r="G2073" t="str">
            <v>UGEL-A IESM GUILLERMO PINTO ISMODES</v>
          </cell>
          <cell r="H2073" t="str">
            <v>826221216610</v>
          </cell>
        </row>
        <row r="2074">
          <cell r="B2074" t="str">
            <v>1116114221A9</v>
          </cell>
          <cell r="C2074" t="str">
            <v>KA013050</v>
          </cell>
          <cell r="D2074" t="str">
            <v>EDUCACION CHANKA</v>
          </cell>
          <cell r="E2074" t="str">
            <v>UGEL ANDAHUAYLAS</v>
          </cell>
          <cell r="F2074" t="str">
            <v>E.B.R. SECUNDARIA</v>
          </cell>
          <cell r="G2074" t="str">
            <v>UGEL-A IESM GUILLERMO PINTO ISMODES</v>
          </cell>
          <cell r="H2074" t="str">
            <v>826221216612</v>
          </cell>
        </row>
        <row r="2075">
          <cell r="B2075" t="str">
            <v>1116114231A2</v>
          </cell>
          <cell r="C2075" t="str">
            <v>KA013050</v>
          </cell>
          <cell r="D2075" t="str">
            <v>EDUCACION CHANKA</v>
          </cell>
          <cell r="E2075" t="str">
            <v>UGEL ANDAHUAYLAS</v>
          </cell>
          <cell r="F2075" t="str">
            <v>E.B.R. SECUNDARIA</v>
          </cell>
          <cell r="G2075" t="str">
            <v>UGEL-A IESM GUILLERMO PINTO ISMODES</v>
          </cell>
          <cell r="H2075" t="str">
            <v>826221216614</v>
          </cell>
        </row>
        <row r="2076">
          <cell r="B2076" t="str">
            <v>1116114231A1</v>
          </cell>
          <cell r="C2076" t="str">
            <v>KA013050</v>
          </cell>
          <cell r="D2076" t="str">
            <v>EDUCACION CHANKA</v>
          </cell>
          <cell r="E2076" t="str">
            <v>UGEL ANDAHUAYLAS</v>
          </cell>
          <cell r="F2076" t="str">
            <v>E.B.R. SECUNDARIA</v>
          </cell>
          <cell r="G2076" t="str">
            <v>UGEL-A IESM GUILLERMO PINTO ISMODES</v>
          </cell>
          <cell r="H2076" t="str">
            <v>826221216618</v>
          </cell>
        </row>
        <row r="2077">
          <cell r="B2077" t="str">
            <v>1116114231A5</v>
          </cell>
          <cell r="C2077" t="str">
            <v>KA013050</v>
          </cell>
          <cell r="D2077" t="str">
            <v>EDUCACION CHANKA</v>
          </cell>
          <cell r="E2077" t="str">
            <v>UGEL ANDAHUAYLAS</v>
          </cell>
          <cell r="F2077" t="str">
            <v>E.B.R. SECUNDARIA</v>
          </cell>
          <cell r="G2077" t="str">
            <v>UGEL-A IESM GUILLERMO PINTO ISMODES</v>
          </cell>
          <cell r="H2077" t="str">
            <v>826221216619</v>
          </cell>
        </row>
        <row r="2078">
          <cell r="B2078" t="str">
            <v>1116114221A5</v>
          </cell>
          <cell r="C2078" t="str">
            <v>KA013050</v>
          </cell>
          <cell r="D2078" t="str">
            <v>EDUCACION CHANKA</v>
          </cell>
          <cell r="E2078" t="str">
            <v>UGEL ANDAHUAYLAS</v>
          </cell>
          <cell r="F2078" t="str">
            <v>E.B.R. SECUNDARIA</v>
          </cell>
          <cell r="G2078" t="str">
            <v>UGEL-A IESM GUILLERMO PINTO ISMODES</v>
          </cell>
          <cell r="H2078" t="str">
            <v>826271216610</v>
          </cell>
        </row>
        <row r="2079">
          <cell r="B2079" t="str">
            <v>1116114221A3</v>
          </cell>
          <cell r="C2079" t="str">
            <v>KA013050</v>
          </cell>
          <cell r="D2079" t="str">
            <v>EDUCACION CHANKA</v>
          </cell>
          <cell r="E2079" t="str">
            <v>UGEL ANDAHUAYLAS</v>
          </cell>
          <cell r="F2079" t="str">
            <v>E.B.R. SECUNDARIA</v>
          </cell>
          <cell r="G2079" t="str">
            <v>UGEL-A IESM GUILLERMO PINTO ISMODES</v>
          </cell>
          <cell r="H2079" t="str">
            <v>826271216611</v>
          </cell>
        </row>
        <row r="2080">
          <cell r="B2080" t="str">
            <v>1116114221A6</v>
          </cell>
          <cell r="C2080" t="str">
            <v>KA013050</v>
          </cell>
          <cell r="D2080" t="str">
            <v>EDUCACION CHANKA</v>
          </cell>
          <cell r="E2080" t="str">
            <v>UGEL ANDAHUAYLAS</v>
          </cell>
          <cell r="F2080" t="str">
            <v>E.B.R. SECUNDARIA</v>
          </cell>
          <cell r="G2080" t="str">
            <v>UGEL-A IESM GUILLERMO PINTO ISMODES</v>
          </cell>
          <cell r="H2080" t="str">
            <v>826271216613</v>
          </cell>
        </row>
        <row r="2081">
          <cell r="B2081" t="str">
            <v>1116114221A1</v>
          </cell>
          <cell r="C2081" t="str">
            <v>KA013050</v>
          </cell>
          <cell r="D2081" t="str">
            <v>EDUCACION CHANKA</v>
          </cell>
          <cell r="E2081" t="str">
            <v>UGEL ANDAHUAYLAS</v>
          </cell>
          <cell r="F2081" t="str">
            <v>E.B.R. SECUNDARIA</v>
          </cell>
          <cell r="G2081" t="str">
            <v>UGEL-A IESM GUILLERMO PINTO ISMODES</v>
          </cell>
          <cell r="H2081" t="str">
            <v>826271216614</v>
          </cell>
        </row>
        <row r="2082">
          <cell r="B2082" t="str">
            <v>1116114221A2</v>
          </cell>
          <cell r="C2082" t="str">
            <v>KA013050</v>
          </cell>
          <cell r="D2082" t="str">
            <v>EDUCACION CHANKA</v>
          </cell>
          <cell r="E2082" t="str">
            <v>UGEL ANDAHUAYLAS</v>
          </cell>
          <cell r="F2082" t="str">
            <v>E.B.R. SECUNDARIA</v>
          </cell>
          <cell r="G2082" t="str">
            <v>UGEL-A IESM GUILLERMO PINTO ISMODES</v>
          </cell>
          <cell r="H2082" t="str">
            <v>826271216615</v>
          </cell>
        </row>
        <row r="2083">
          <cell r="B2083" t="str">
            <v>1116114221A7</v>
          </cell>
          <cell r="C2083" t="str">
            <v>KA013050</v>
          </cell>
          <cell r="D2083" t="str">
            <v>EDUCACION CHANKA</v>
          </cell>
          <cell r="E2083" t="str">
            <v>UGEL ANDAHUAYLAS</v>
          </cell>
          <cell r="F2083" t="str">
            <v>E.B.R. SECUNDARIA</v>
          </cell>
          <cell r="G2083" t="str">
            <v>UGEL-A IESM GUILLERMO PINTO ISMODES</v>
          </cell>
          <cell r="H2083" t="str">
            <v>826271216616</v>
          </cell>
        </row>
        <row r="2084">
          <cell r="B2084" t="str">
            <v>1116114221A7</v>
          </cell>
          <cell r="C2084" t="str">
            <v>KA013050</v>
          </cell>
          <cell r="D2084" t="str">
            <v>EDUCACION CHANKA</v>
          </cell>
          <cell r="E2084" t="str">
            <v>UGEL ANDAHUAYLAS</v>
          </cell>
          <cell r="F2084" t="str">
            <v>E.B.R. SECUNDARIA</v>
          </cell>
          <cell r="G2084" t="str">
            <v>UGEL-A IESM GUILLERMO PINTO ISMODES</v>
          </cell>
          <cell r="H2084" t="str">
            <v>826271216616</v>
          </cell>
        </row>
        <row r="2085">
          <cell r="B2085" t="str">
            <v>1116114221A8</v>
          </cell>
          <cell r="C2085" t="str">
            <v>KA013050</v>
          </cell>
          <cell r="D2085" t="str">
            <v>EDUCACION CHANKA</v>
          </cell>
          <cell r="E2085" t="str">
            <v>UGEL ANDAHUAYLAS</v>
          </cell>
          <cell r="F2085" t="str">
            <v>E.B.R. SECUNDARIA</v>
          </cell>
          <cell r="G2085" t="str">
            <v>UGEL-A IESM GUILLERMO PINTO ISMODES</v>
          </cell>
          <cell r="H2085" t="str">
            <v>826271216617</v>
          </cell>
        </row>
        <row r="2086">
          <cell r="B2086" t="str">
            <v>1116114221A0</v>
          </cell>
          <cell r="C2086" t="str">
            <v>KA013050</v>
          </cell>
          <cell r="D2086" t="str">
            <v>EDUCACION CHANKA</v>
          </cell>
          <cell r="E2086" t="str">
            <v>UGEL ANDAHUAYLAS</v>
          </cell>
          <cell r="F2086" t="str">
            <v>E.B.R. SECUNDARIA</v>
          </cell>
          <cell r="G2086" t="str">
            <v>UGEL-A IESM GUILLERMO PINTO ISMODES</v>
          </cell>
          <cell r="H2086" t="str">
            <v>826271216618</v>
          </cell>
        </row>
        <row r="2087">
          <cell r="B2087" t="str">
            <v>1116114221A4</v>
          </cell>
          <cell r="C2087" t="str">
            <v>KA013050</v>
          </cell>
          <cell r="D2087" t="str">
            <v>EDUCACION CHANKA</v>
          </cell>
          <cell r="E2087" t="str">
            <v>UGEL ANDAHUAYLAS</v>
          </cell>
          <cell r="F2087" t="str">
            <v>E.B.R. SECUNDARIA</v>
          </cell>
          <cell r="G2087" t="str">
            <v>UGEL-A IESM GUILLERMO PINTO ISMODES</v>
          </cell>
          <cell r="H2087" t="str">
            <v>826271216619</v>
          </cell>
        </row>
        <row r="2088">
          <cell r="B2088" t="str">
            <v>1116114211A5</v>
          </cell>
          <cell r="C2088" t="str">
            <v>KA013050</v>
          </cell>
          <cell r="D2088" t="str">
            <v>EDUCACION CHANKA</v>
          </cell>
          <cell r="E2088" t="str">
            <v>UGEL ANDAHUAYLAS</v>
          </cell>
          <cell r="F2088" t="str">
            <v>E.B.R. SECUNDARIA</v>
          </cell>
          <cell r="G2088" t="str">
            <v>UGEL-A IESM GUILLERMO PINTO ISMODES</v>
          </cell>
          <cell r="H2088" t="str">
            <v>826291216610</v>
          </cell>
        </row>
        <row r="2089">
          <cell r="B2089" t="str">
            <v>1116114211A3</v>
          </cell>
          <cell r="C2089" t="str">
            <v>KA013050</v>
          </cell>
          <cell r="D2089" t="str">
            <v>EDUCACION CHANKA</v>
          </cell>
          <cell r="E2089" t="str">
            <v>UGEL ANDAHUAYLAS</v>
          </cell>
          <cell r="F2089" t="str">
            <v>E.B.R. SECUNDARIA</v>
          </cell>
          <cell r="G2089" t="str">
            <v>UGEL-A IESM GUILLERMO PINTO ISMODES</v>
          </cell>
          <cell r="H2089" t="str">
            <v>826291216611</v>
          </cell>
        </row>
        <row r="2090">
          <cell r="B2090" t="str">
            <v>1116114211A0</v>
          </cell>
          <cell r="C2090" t="str">
            <v>KA013050</v>
          </cell>
          <cell r="D2090" t="str">
            <v>EDUCACION CHANKA</v>
          </cell>
          <cell r="E2090" t="str">
            <v>UGEL ANDAHUAYLAS</v>
          </cell>
          <cell r="F2090" t="str">
            <v>E.B.R. SECUNDARIA</v>
          </cell>
          <cell r="G2090" t="str">
            <v>UGEL-A IESM GUILLERMO PINTO ISMODES</v>
          </cell>
          <cell r="H2090" t="str">
            <v>826291216614</v>
          </cell>
        </row>
        <row r="2091">
          <cell r="B2091" t="str">
            <v>1116114211A2</v>
          </cell>
          <cell r="C2091" t="str">
            <v>KA013050</v>
          </cell>
          <cell r="D2091" t="str">
            <v>EDUCACION CHANKA</v>
          </cell>
          <cell r="E2091" t="str">
            <v>UGEL ANDAHUAYLAS</v>
          </cell>
          <cell r="F2091" t="str">
            <v>E.B.R. SECUNDARIA</v>
          </cell>
          <cell r="G2091" t="str">
            <v>UGEL-A IESM GUILLERMO PINTO ISMODES</v>
          </cell>
          <cell r="H2091" t="str">
            <v>826291216615</v>
          </cell>
        </row>
        <row r="2092">
          <cell r="B2092" t="str">
            <v>1116114211A7</v>
          </cell>
          <cell r="C2092" t="str">
            <v>KA013050</v>
          </cell>
          <cell r="D2092" t="str">
            <v>EDUCACION CHANKA</v>
          </cell>
          <cell r="E2092" t="str">
            <v>UGEL ANDAHUAYLAS</v>
          </cell>
          <cell r="F2092" t="str">
            <v>E.B.R. SECUNDARIA</v>
          </cell>
          <cell r="G2092" t="str">
            <v>UGEL-A IESM GUILLERMO PINTO ISMODES</v>
          </cell>
          <cell r="H2092" t="str">
            <v>826291216616</v>
          </cell>
        </row>
        <row r="2093">
          <cell r="B2093" t="str">
            <v>1116114211A8</v>
          </cell>
          <cell r="C2093" t="str">
            <v>KA013050</v>
          </cell>
          <cell r="D2093" t="str">
            <v>EDUCACION CHANKA</v>
          </cell>
          <cell r="E2093" t="str">
            <v>UGEL ANDAHUAYLAS</v>
          </cell>
          <cell r="F2093" t="str">
            <v>E.B.R. SECUNDARIA</v>
          </cell>
          <cell r="G2093" t="str">
            <v>UGEL-A IESM GUILLERMO PINTO ISMODES</v>
          </cell>
          <cell r="H2093" t="str">
            <v>826291216617</v>
          </cell>
        </row>
        <row r="2094">
          <cell r="B2094" t="str">
            <v>1116114211A4</v>
          </cell>
          <cell r="C2094" t="str">
            <v>KA013050</v>
          </cell>
          <cell r="D2094" t="str">
            <v>EDUCACION CHANKA</v>
          </cell>
          <cell r="E2094" t="str">
            <v>UGEL ANDAHUAYLAS</v>
          </cell>
          <cell r="F2094" t="str">
            <v>E.B.R. SECUNDARIA</v>
          </cell>
          <cell r="G2094" t="str">
            <v>UGEL-A IESM GUILLERMO PINTO ISMODES</v>
          </cell>
          <cell r="H2094" t="str">
            <v>826291216619</v>
          </cell>
        </row>
        <row r="2095">
          <cell r="B2095" t="str">
            <v>1116114231A3</v>
          </cell>
          <cell r="C2095" t="str">
            <v>KA013050</v>
          </cell>
          <cell r="D2095" t="str">
            <v>EDUCACION CHANKA</v>
          </cell>
          <cell r="E2095" t="str">
            <v>UGEL ANDAHUAYLAS</v>
          </cell>
          <cell r="F2095" t="str">
            <v>E.B.R. SECUNDARIA</v>
          </cell>
          <cell r="G2095" t="str">
            <v>UGEL-A IESM GUILLERMO PINTO ISMODES</v>
          </cell>
          <cell r="H2095" t="str">
            <v>826221216615</v>
          </cell>
        </row>
        <row r="2096">
          <cell r="B2096" t="e">
            <v>#N/A</v>
          </cell>
          <cell r="C2096" t="str">
            <v>KA013050</v>
          </cell>
          <cell r="D2096" t="str">
            <v>EDUCACION CHANKA</v>
          </cell>
          <cell r="E2096" t="str">
            <v>UGEL ANDAHUAYLAS</v>
          </cell>
          <cell r="F2096" t="str">
            <v>E.B.R. SECUNDARIA</v>
          </cell>
          <cell r="G2096" t="str">
            <v>UGEL-A IESM GUILLERMO PINTO ISMODES</v>
          </cell>
          <cell r="H2096" t="str">
            <v>03V0002N0992</v>
          </cell>
        </row>
        <row r="2097">
          <cell r="B2097" t="str">
            <v>1116114231A4</v>
          </cell>
          <cell r="C2097" t="str">
            <v>KA013050</v>
          </cell>
          <cell r="D2097" t="str">
            <v>EDUCACION CHANKA</v>
          </cell>
          <cell r="E2097" t="str">
            <v>UGEL ANDAHUAYLAS</v>
          </cell>
          <cell r="F2097" t="str">
            <v>E.B.R. SECUNDARIA</v>
          </cell>
          <cell r="G2097" t="str">
            <v>UGEL-A IESM GUILLERMO PINTO ISMODES</v>
          </cell>
          <cell r="H2097" t="str">
            <v>826221216611</v>
          </cell>
        </row>
        <row r="2098">
          <cell r="B2098" t="str">
            <v>1116114211A9</v>
          </cell>
          <cell r="C2098" t="str">
            <v>KA013050</v>
          </cell>
          <cell r="D2098" t="str">
            <v>EDUCACION CHANKA</v>
          </cell>
          <cell r="E2098" t="str">
            <v>UGEL ANDAHUAYLAS</v>
          </cell>
          <cell r="F2098" t="str">
            <v>E.B.R. SECUNDARIA</v>
          </cell>
          <cell r="G2098" t="str">
            <v>UGEL-A IESM GUILLERMO PINTO ISMODES</v>
          </cell>
          <cell r="H2098" t="str">
            <v>826271216612</v>
          </cell>
        </row>
        <row r="2099">
          <cell r="B2099" t="str">
            <v>1166114221A2</v>
          </cell>
          <cell r="C2099" t="str">
            <v>KA013055</v>
          </cell>
          <cell r="D2099" t="str">
            <v>EDUCACION CHANKA</v>
          </cell>
          <cell r="E2099" t="str">
            <v>UGEL ANDAHUAYLAS</v>
          </cell>
          <cell r="F2099" t="str">
            <v>E.B.R. SECUNDARIA</v>
          </cell>
          <cell r="G2099" t="str">
            <v>UGEL-A IESM MANUEL VIVANCO A. - CURIBAMBA</v>
          </cell>
          <cell r="H2099" t="str">
            <v>829281213614</v>
          </cell>
        </row>
        <row r="2100">
          <cell r="B2100" t="e">
            <v>#N/A</v>
          </cell>
          <cell r="C2100" t="str">
            <v>KA013055</v>
          </cell>
          <cell r="D2100" t="str">
            <v>EDUCACION CHANKA</v>
          </cell>
          <cell r="E2100" t="str">
            <v>UGEL ANDAHUAYLAS</v>
          </cell>
          <cell r="F2100" t="str">
            <v>E.B.R. SECUNDARIA</v>
          </cell>
          <cell r="G2100" t="str">
            <v>UGEL-A IESM MANUEL VIVANCO A. - CURIBAMBA</v>
          </cell>
          <cell r="H2100" t="str">
            <v>03V0002N0896</v>
          </cell>
        </row>
        <row r="2101">
          <cell r="B2101" t="e">
            <v>#N/A</v>
          </cell>
          <cell r="C2101" t="str">
            <v>KA013055</v>
          </cell>
          <cell r="D2101" t="str">
            <v>EDUCACION CHANKA</v>
          </cell>
          <cell r="E2101" t="str">
            <v>UGEL ANDAHUAYLAS</v>
          </cell>
          <cell r="F2101" t="str">
            <v>E.B.R. SECUNDARIA</v>
          </cell>
          <cell r="G2101" t="str">
            <v>UGEL-A IESM MANUEL VIVANCO A. - CURIBAMBA</v>
          </cell>
          <cell r="H2101" t="str">
            <v>03V0002N0897</v>
          </cell>
        </row>
        <row r="2102">
          <cell r="B2102" t="e">
            <v>#N/A</v>
          </cell>
          <cell r="C2102" t="str">
            <v>KA013055</v>
          </cell>
          <cell r="D2102" t="str">
            <v>EDUCACION CHANKA</v>
          </cell>
          <cell r="E2102" t="str">
            <v>UGEL ANDAHUAYLAS</v>
          </cell>
          <cell r="F2102" t="str">
            <v>E.B.R. SECUNDARIA</v>
          </cell>
          <cell r="G2102" t="str">
            <v>UGEL-A IESM MANUEL VIVANCO A. - CURIBAMBA</v>
          </cell>
          <cell r="H2102" t="str">
            <v>03V0002N0898</v>
          </cell>
        </row>
        <row r="2103">
          <cell r="B2103" t="e">
            <v>#N/A</v>
          </cell>
          <cell r="C2103" t="str">
            <v>KA013055</v>
          </cell>
          <cell r="D2103" t="str">
            <v>EDUCACION CHANKA</v>
          </cell>
          <cell r="E2103" t="str">
            <v>UGEL ANDAHUAYLAS</v>
          </cell>
          <cell r="F2103" t="str">
            <v>E.B.R. SECUNDARIA</v>
          </cell>
          <cell r="G2103" t="str">
            <v>UGEL-A IESM MANUEL VIVANCO A. - CURIBAMBA</v>
          </cell>
          <cell r="H2103" t="str">
            <v>03V0002N0899</v>
          </cell>
        </row>
        <row r="2104">
          <cell r="B2104" t="str">
            <v>1166114211A6</v>
          </cell>
          <cell r="C2104" t="str">
            <v>KA013055</v>
          </cell>
          <cell r="D2104" t="str">
            <v>EDUCACION CHANKA</v>
          </cell>
          <cell r="E2104" t="str">
            <v>UGEL ANDAHUAYLAS</v>
          </cell>
          <cell r="F2104" t="str">
            <v>E.B.R. SECUNDARIA</v>
          </cell>
          <cell r="G2104" t="str">
            <v>UGEL-A IESM MANUEL VIVANCO A. - CURIBAMBA</v>
          </cell>
          <cell r="H2104" t="str">
            <v>829241213610</v>
          </cell>
        </row>
        <row r="2105">
          <cell r="B2105" t="str">
            <v>1166114211A4</v>
          </cell>
          <cell r="C2105" t="str">
            <v>KA013055</v>
          </cell>
          <cell r="D2105" t="str">
            <v>EDUCACION CHANKA</v>
          </cell>
          <cell r="E2105" t="str">
            <v>UGEL ANDAHUAYLAS</v>
          </cell>
          <cell r="F2105" t="str">
            <v>E.B.R. SECUNDARIA</v>
          </cell>
          <cell r="G2105" t="str">
            <v>UGEL-A IESM MANUEL VIVANCO A. - CURIBAMBA</v>
          </cell>
          <cell r="H2105" t="str">
            <v>829241213611</v>
          </cell>
        </row>
        <row r="2106">
          <cell r="B2106" t="str">
            <v>1166114211A7</v>
          </cell>
          <cell r="C2106" t="str">
            <v>KA013055</v>
          </cell>
          <cell r="D2106" t="str">
            <v>EDUCACION CHANKA</v>
          </cell>
          <cell r="E2106" t="str">
            <v>UGEL ANDAHUAYLAS</v>
          </cell>
          <cell r="F2106" t="str">
            <v>E.B.R. SECUNDARIA</v>
          </cell>
          <cell r="G2106" t="str">
            <v>UGEL-A IESM MANUEL VIVANCO A. - CURIBAMBA</v>
          </cell>
          <cell r="H2106" t="str">
            <v>829241213613</v>
          </cell>
        </row>
        <row r="2107">
          <cell r="B2107" t="str">
            <v>1166114211A2</v>
          </cell>
          <cell r="C2107" t="str">
            <v>KA013055</v>
          </cell>
          <cell r="D2107" t="str">
            <v>EDUCACION CHANKA</v>
          </cell>
          <cell r="E2107" t="str">
            <v>UGEL ANDAHUAYLAS</v>
          </cell>
          <cell r="F2107" t="str">
            <v>E.B.R. SECUNDARIA</v>
          </cell>
          <cell r="G2107" t="str">
            <v>UGEL-A IESM MANUEL VIVANCO A. - CURIBAMBA</v>
          </cell>
          <cell r="H2107" t="str">
            <v>829241213614</v>
          </cell>
        </row>
        <row r="2108">
          <cell r="B2108" t="str">
            <v>1166114211A8</v>
          </cell>
          <cell r="C2108" t="str">
            <v>KA013055</v>
          </cell>
          <cell r="D2108" t="str">
            <v>EDUCACION CHANKA</v>
          </cell>
          <cell r="E2108" t="str">
            <v>UGEL ANDAHUAYLAS</v>
          </cell>
          <cell r="F2108" t="str">
            <v>E.B.R. SECUNDARIA</v>
          </cell>
          <cell r="G2108" t="str">
            <v>UGEL-A IESM MANUEL VIVANCO A. - CURIBAMBA</v>
          </cell>
          <cell r="H2108" t="str">
            <v>829241213616</v>
          </cell>
        </row>
        <row r="2109">
          <cell r="B2109" t="str">
            <v>1166114211A9</v>
          </cell>
          <cell r="C2109" t="str">
            <v>KA013055</v>
          </cell>
          <cell r="D2109" t="str">
            <v>EDUCACION CHANKA</v>
          </cell>
          <cell r="E2109" t="str">
            <v>UGEL ANDAHUAYLAS</v>
          </cell>
          <cell r="F2109" t="str">
            <v>E.B.R. SECUNDARIA</v>
          </cell>
          <cell r="G2109" t="str">
            <v>UGEL-A IESM MANUEL VIVANCO A. - CURIBAMBA</v>
          </cell>
          <cell r="H2109" t="str">
            <v>829241213617</v>
          </cell>
        </row>
        <row r="2110">
          <cell r="B2110" t="str">
            <v>1166114211A0</v>
          </cell>
          <cell r="C2110" t="str">
            <v>KA013055</v>
          </cell>
          <cell r="D2110" t="str">
            <v>EDUCACION CHANKA</v>
          </cell>
          <cell r="E2110" t="str">
            <v>UGEL ANDAHUAYLAS</v>
          </cell>
          <cell r="F2110" t="str">
            <v>E.B.R. SECUNDARIA</v>
          </cell>
          <cell r="G2110" t="str">
            <v>UGEL-A IESM MANUEL VIVANCO A. - CURIBAMBA</v>
          </cell>
          <cell r="H2110" t="str">
            <v>829241213618</v>
          </cell>
        </row>
        <row r="2111">
          <cell r="B2111" t="str">
            <v>1166114211A5</v>
          </cell>
          <cell r="C2111" t="str">
            <v>KA013055</v>
          </cell>
          <cell r="D2111" t="str">
            <v>EDUCACION CHANKA</v>
          </cell>
          <cell r="E2111" t="str">
            <v>UGEL ANDAHUAYLAS</v>
          </cell>
          <cell r="F2111" t="str">
            <v>E.B.R. SECUNDARIA</v>
          </cell>
          <cell r="G2111" t="str">
            <v>UGEL-A IESM MANUEL VIVANCO A. - CURIBAMBA</v>
          </cell>
          <cell r="H2111" t="str">
            <v>829241213619</v>
          </cell>
        </row>
        <row r="2112">
          <cell r="B2112" t="str">
            <v>1166114231A7</v>
          </cell>
          <cell r="C2112" t="str">
            <v>KA013055</v>
          </cell>
          <cell r="D2112" t="str">
            <v>EDUCACION CHANKA</v>
          </cell>
          <cell r="E2112" t="str">
            <v>UGEL ANDAHUAYLAS</v>
          </cell>
          <cell r="F2112" t="str">
            <v>E.B.R. SECUNDARIA</v>
          </cell>
          <cell r="G2112" t="str">
            <v>UGEL-A IESM MANUEL VIVANCO A. - CURIBAMBA</v>
          </cell>
          <cell r="H2112" t="str">
            <v>829261213610</v>
          </cell>
        </row>
        <row r="2113">
          <cell r="B2113" t="str">
            <v>1166114231A5</v>
          </cell>
          <cell r="C2113" t="str">
            <v>KA013055</v>
          </cell>
          <cell r="D2113" t="str">
            <v>EDUCACION CHANKA</v>
          </cell>
          <cell r="E2113" t="str">
            <v>UGEL ANDAHUAYLAS</v>
          </cell>
          <cell r="F2113" t="str">
            <v>E.B.R. SECUNDARIA</v>
          </cell>
          <cell r="G2113" t="str">
            <v>UGEL-A IESM MANUEL VIVANCO A. - CURIBAMBA</v>
          </cell>
          <cell r="H2113" t="str">
            <v>829261213611</v>
          </cell>
        </row>
        <row r="2114">
          <cell r="B2114" t="str">
            <v>1166114231A8</v>
          </cell>
          <cell r="C2114" t="str">
            <v>KA013055</v>
          </cell>
          <cell r="D2114" t="str">
            <v>EDUCACION CHANKA</v>
          </cell>
          <cell r="E2114" t="str">
            <v>UGEL ANDAHUAYLAS</v>
          </cell>
          <cell r="F2114" t="str">
            <v>E.B.R. SECUNDARIA</v>
          </cell>
          <cell r="G2114" t="str">
            <v>UGEL-A IESM MANUEL VIVANCO A. - CURIBAMBA</v>
          </cell>
          <cell r="H2114" t="str">
            <v>829261213613</v>
          </cell>
        </row>
        <row r="2115">
          <cell r="B2115" t="str">
            <v>1166114231A3</v>
          </cell>
          <cell r="C2115" t="str">
            <v>KA013055</v>
          </cell>
          <cell r="D2115" t="str">
            <v>EDUCACION CHANKA</v>
          </cell>
          <cell r="E2115" t="str">
            <v>UGEL ANDAHUAYLAS</v>
          </cell>
          <cell r="F2115" t="str">
            <v>E.B.R. SECUNDARIA</v>
          </cell>
          <cell r="G2115" t="str">
            <v>UGEL-A IESM MANUEL VIVANCO A. - CURIBAMBA</v>
          </cell>
          <cell r="H2115" t="str">
            <v>829261213614</v>
          </cell>
        </row>
        <row r="2116">
          <cell r="B2116" t="str">
            <v>1166114231A4</v>
          </cell>
          <cell r="C2116" t="str">
            <v>KA013055</v>
          </cell>
          <cell r="D2116" t="str">
            <v>EDUCACION CHANKA</v>
          </cell>
          <cell r="E2116" t="str">
            <v>UGEL ANDAHUAYLAS</v>
          </cell>
          <cell r="F2116" t="str">
            <v>E.B.R. SECUNDARIA</v>
          </cell>
          <cell r="G2116" t="str">
            <v>UGEL-A IESM MANUEL VIVANCO A. - CURIBAMBA</v>
          </cell>
          <cell r="H2116" t="str">
            <v>829261213615</v>
          </cell>
        </row>
        <row r="2117">
          <cell r="B2117" t="str">
            <v>1166114231A9</v>
          </cell>
          <cell r="C2117" t="str">
            <v>KA013055</v>
          </cell>
          <cell r="D2117" t="str">
            <v>EDUCACION CHANKA</v>
          </cell>
          <cell r="E2117" t="str">
            <v>UGEL ANDAHUAYLAS</v>
          </cell>
          <cell r="F2117" t="str">
            <v>E.B.R. SECUNDARIA</v>
          </cell>
          <cell r="G2117" t="str">
            <v>UGEL-A IESM MANUEL VIVANCO A. - CURIBAMBA</v>
          </cell>
          <cell r="H2117" t="str">
            <v>829261213616</v>
          </cell>
        </row>
        <row r="2118">
          <cell r="B2118" t="str">
            <v>1166114241A0</v>
          </cell>
          <cell r="C2118" t="str">
            <v>KA013055</v>
          </cell>
          <cell r="D2118" t="str">
            <v>EDUCACION CHANKA</v>
          </cell>
          <cell r="E2118" t="str">
            <v>UGEL ANDAHUAYLAS</v>
          </cell>
          <cell r="F2118" t="str">
            <v>E.B.R. SECUNDARIA</v>
          </cell>
          <cell r="G2118" t="str">
            <v>UGEL-A IESM MANUEL VIVANCO A. - CURIBAMBA</v>
          </cell>
          <cell r="H2118" t="str">
            <v>829261213617</v>
          </cell>
        </row>
        <row r="2119">
          <cell r="B2119" t="str">
            <v>1166114231A2</v>
          </cell>
          <cell r="C2119" t="str">
            <v>KA013055</v>
          </cell>
          <cell r="D2119" t="str">
            <v>EDUCACION CHANKA</v>
          </cell>
          <cell r="E2119" t="str">
            <v>UGEL ANDAHUAYLAS</v>
          </cell>
          <cell r="F2119" t="str">
            <v>E.B.R. SECUNDARIA</v>
          </cell>
          <cell r="G2119" t="str">
            <v>UGEL-A IESM MANUEL VIVANCO A. - CURIBAMBA</v>
          </cell>
          <cell r="H2119" t="str">
            <v>829261213618</v>
          </cell>
        </row>
        <row r="2120">
          <cell r="B2120" t="str">
            <v>1166114251A2</v>
          </cell>
          <cell r="C2120" t="str">
            <v>KA013055</v>
          </cell>
          <cell r="D2120" t="str">
            <v>EDUCACION CHANKA</v>
          </cell>
          <cell r="E2120" t="str">
            <v>UGEL ANDAHUAYLAS</v>
          </cell>
          <cell r="F2120" t="str">
            <v>E.B.R. SECUNDARIA</v>
          </cell>
          <cell r="G2120" t="str">
            <v>UGEL-A IESM MANUEL VIVANCO A. - CURIBAMBA</v>
          </cell>
          <cell r="H2120" t="str">
            <v>829271213612</v>
          </cell>
        </row>
        <row r="2121">
          <cell r="B2121" t="str">
            <v>1166114221A6</v>
          </cell>
          <cell r="C2121" t="str">
            <v>KA013055</v>
          </cell>
          <cell r="D2121" t="str">
            <v>EDUCACION CHANKA</v>
          </cell>
          <cell r="E2121" t="str">
            <v>UGEL ANDAHUAYLAS</v>
          </cell>
          <cell r="F2121" t="str">
            <v>E.B.R. SECUNDARIA</v>
          </cell>
          <cell r="G2121" t="str">
            <v>UGEL-A IESM MANUEL VIVANCO A. - CURIBAMBA</v>
          </cell>
          <cell r="H2121" t="str">
            <v>829281213610</v>
          </cell>
        </row>
        <row r="2122">
          <cell r="B2122" t="str">
            <v>1166114221A4</v>
          </cell>
          <cell r="C2122" t="str">
            <v>KA013055</v>
          </cell>
          <cell r="D2122" t="str">
            <v>EDUCACION CHANKA</v>
          </cell>
          <cell r="E2122" t="str">
            <v>UGEL ANDAHUAYLAS</v>
          </cell>
          <cell r="F2122" t="str">
            <v>E.B.R. SECUNDARIA</v>
          </cell>
          <cell r="G2122" t="str">
            <v>UGEL-A IESM MANUEL VIVANCO A. - CURIBAMBA</v>
          </cell>
          <cell r="H2122" t="str">
            <v>829281213611</v>
          </cell>
        </row>
        <row r="2123">
          <cell r="B2123" t="str">
            <v>1166114221A0</v>
          </cell>
          <cell r="C2123" t="str">
            <v>KA013055</v>
          </cell>
          <cell r="D2123" t="str">
            <v>EDUCACION CHANKA</v>
          </cell>
          <cell r="E2123" t="str">
            <v>UGEL ANDAHUAYLAS</v>
          </cell>
          <cell r="F2123" t="str">
            <v>E.B.R. SECUNDARIA</v>
          </cell>
          <cell r="G2123" t="str">
            <v>UGEL-A IESM MANUEL VIVANCO A. - CURIBAMBA</v>
          </cell>
          <cell r="H2123" t="str">
            <v>829281213612</v>
          </cell>
        </row>
        <row r="2124">
          <cell r="B2124" t="str">
            <v>1166114221A7</v>
          </cell>
          <cell r="C2124" t="str">
            <v>KA013055</v>
          </cell>
          <cell r="D2124" t="str">
            <v>EDUCACION CHANKA</v>
          </cell>
          <cell r="E2124" t="str">
            <v>UGEL ANDAHUAYLAS</v>
          </cell>
          <cell r="F2124" t="str">
            <v>E.B.R. SECUNDARIA</v>
          </cell>
          <cell r="G2124" t="str">
            <v>UGEL-A IESM MANUEL VIVANCO A. - CURIBAMBA</v>
          </cell>
          <cell r="H2124" t="str">
            <v>829281213613</v>
          </cell>
        </row>
        <row r="2125">
          <cell r="B2125" t="str">
            <v>1166114221A3</v>
          </cell>
          <cell r="C2125" t="str">
            <v>KA013055</v>
          </cell>
          <cell r="D2125" t="str">
            <v>EDUCACION CHANKA</v>
          </cell>
          <cell r="E2125" t="str">
            <v>UGEL ANDAHUAYLAS</v>
          </cell>
          <cell r="F2125" t="str">
            <v>E.B.R. SECUNDARIA</v>
          </cell>
          <cell r="G2125" t="str">
            <v>UGEL-A IESM MANUEL VIVANCO A. - CURIBAMBA</v>
          </cell>
          <cell r="H2125" t="str">
            <v>829281213615</v>
          </cell>
        </row>
        <row r="2126">
          <cell r="B2126" t="str">
            <v>1166114221A8</v>
          </cell>
          <cell r="C2126" t="str">
            <v>KA013055</v>
          </cell>
          <cell r="D2126" t="str">
            <v>EDUCACION CHANKA</v>
          </cell>
          <cell r="E2126" t="str">
            <v>UGEL ANDAHUAYLAS</v>
          </cell>
          <cell r="F2126" t="str">
            <v>E.B.R. SECUNDARIA</v>
          </cell>
          <cell r="G2126" t="str">
            <v>UGEL-A IESM MANUEL VIVANCO A. - CURIBAMBA</v>
          </cell>
          <cell r="H2126" t="str">
            <v>829281213616</v>
          </cell>
        </row>
        <row r="2127">
          <cell r="B2127" t="str">
            <v>1166114221A1</v>
          </cell>
          <cell r="C2127" t="str">
            <v>KA013055</v>
          </cell>
          <cell r="D2127" t="str">
            <v>EDUCACION CHANKA</v>
          </cell>
          <cell r="E2127" t="str">
            <v>UGEL ANDAHUAYLAS</v>
          </cell>
          <cell r="F2127" t="str">
            <v>E.B.R. SECUNDARIA</v>
          </cell>
          <cell r="G2127" t="str">
            <v>UGEL-A IESM MANUEL VIVANCO A. - CURIBAMBA</v>
          </cell>
          <cell r="H2127" t="str">
            <v>829281213618</v>
          </cell>
        </row>
        <row r="2128">
          <cell r="B2128" t="str">
            <v>1166114221A5</v>
          </cell>
          <cell r="C2128" t="str">
            <v>KA013055</v>
          </cell>
          <cell r="D2128" t="str">
            <v>EDUCACION CHANKA</v>
          </cell>
          <cell r="E2128" t="str">
            <v>UGEL ANDAHUAYLAS</v>
          </cell>
          <cell r="F2128" t="str">
            <v>E.B.R. SECUNDARIA</v>
          </cell>
          <cell r="G2128" t="str">
            <v>UGEL-A IESM MANUEL VIVANCO A. - CURIBAMBA</v>
          </cell>
          <cell r="H2128" t="str">
            <v>829281213619</v>
          </cell>
        </row>
        <row r="2129">
          <cell r="B2129" t="str">
            <v>1166114241A7</v>
          </cell>
          <cell r="C2129" t="str">
            <v>KA013055</v>
          </cell>
          <cell r="D2129" t="str">
            <v>EDUCACION CHANKA</v>
          </cell>
          <cell r="E2129" t="str">
            <v>UGEL ANDAHUAYLAS</v>
          </cell>
          <cell r="F2129" t="str">
            <v>E.B.R. SECUNDARIA</v>
          </cell>
          <cell r="G2129" t="str">
            <v>UGEL-A IESM MANUEL VIVANCO A. - CURIBAMBA</v>
          </cell>
          <cell r="H2129" t="str">
            <v>829291213610</v>
          </cell>
        </row>
        <row r="2130">
          <cell r="B2130" t="str">
            <v>1166114241A5</v>
          </cell>
          <cell r="C2130" t="str">
            <v>KA013055</v>
          </cell>
          <cell r="D2130" t="str">
            <v>EDUCACION CHANKA</v>
          </cell>
          <cell r="E2130" t="str">
            <v>UGEL ANDAHUAYLAS</v>
          </cell>
          <cell r="F2130" t="str">
            <v>E.B.R. SECUNDARIA</v>
          </cell>
          <cell r="G2130" t="str">
            <v>UGEL-A IESM MANUEL VIVANCO A. - CURIBAMBA</v>
          </cell>
          <cell r="H2130" t="str">
            <v>829291213611</v>
          </cell>
        </row>
        <row r="2131">
          <cell r="B2131" t="str">
            <v>1166114241A8</v>
          </cell>
          <cell r="C2131" t="str">
            <v>KA013055</v>
          </cell>
          <cell r="D2131" t="str">
            <v>EDUCACION CHANKA</v>
          </cell>
          <cell r="E2131" t="str">
            <v>UGEL ANDAHUAYLAS</v>
          </cell>
          <cell r="F2131" t="str">
            <v>E.B.R. SECUNDARIA</v>
          </cell>
          <cell r="G2131" t="str">
            <v>UGEL-A IESM MANUEL VIVANCO A. - CURIBAMBA</v>
          </cell>
          <cell r="H2131" t="str">
            <v>829291213613</v>
          </cell>
        </row>
        <row r="2132">
          <cell r="B2132" t="str">
            <v>1166114241A3</v>
          </cell>
          <cell r="C2132" t="str">
            <v>KA013055</v>
          </cell>
          <cell r="D2132" t="str">
            <v>EDUCACION CHANKA</v>
          </cell>
          <cell r="E2132" t="str">
            <v>UGEL ANDAHUAYLAS</v>
          </cell>
          <cell r="F2132" t="str">
            <v>E.B.R. SECUNDARIA</v>
          </cell>
          <cell r="G2132" t="str">
            <v>UGEL-A IESM MANUEL VIVANCO A. - CURIBAMBA</v>
          </cell>
          <cell r="H2132" t="str">
            <v>829291213614</v>
          </cell>
        </row>
        <row r="2133">
          <cell r="B2133" t="str">
            <v>1166114241A2</v>
          </cell>
          <cell r="C2133" t="str">
            <v>KA013055</v>
          </cell>
          <cell r="D2133" t="str">
            <v>EDUCACION CHANKA</v>
          </cell>
          <cell r="E2133" t="str">
            <v>UGEL ANDAHUAYLAS</v>
          </cell>
          <cell r="F2133" t="str">
            <v>E.B.R. SECUNDARIA</v>
          </cell>
          <cell r="G2133" t="str">
            <v>UGEL-A IESM MANUEL VIVANCO A. - CURIBAMBA</v>
          </cell>
          <cell r="H2133" t="str">
            <v>829291213618</v>
          </cell>
        </row>
        <row r="2134">
          <cell r="B2134" t="str">
            <v>1166114241A6</v>
          </cell>
          <cell r="C2134" t="str">
            <v>KA013055</v>
          </cell>
          <cell r="D2134" t="str">
            <v>EDUCACION CHANKA</v>
          </cell>
          <cell r="E2134" t="str">
            <v>UGEL ANDAHUAYLAS</v>
          </cell>
          <cell r="F2134" t="str">
            <v>E.B.R. SECUNDARIA</v>
          </cell>
          <cell r="G2134" t="str">
            <v>UGEL-A IESM MANUEL VIVANCO A. - CURIBAMBA</v>
          </cell>
          <cell r="H2134" t="str">
            <v>829291213619</v>
          </cell>
        </row>
        <row r="2135">
          <cell r="B2135" t="str">
            <v>1166114231A6</v>
          </cell>
          <cell r="C2135" t="str">
            <v>KA013055</v>
          </cell>
          <cell r="D2135" t="str">
            <v>EDUCACION CHANKA</v>
          </cell>
          <cell r="E2135" t="str">
            <v>UGEL ANDAHUAYLAS</v>
          </cell>
          <cell r="F2135" t="str">
            <v>E.B.R. SECUNDARIA</v>
          </cell>
          <cell r="G2135" t="str">
            <v>UGEL-A IESM MANUEL VIVANCO A. - CURIBAMBA</v>
          </cell>
          <cell r="H2135" t="str">
            <v>829261213619</v>
          </cell>
        </row>
        <row r="2136">
          <cell r="B2136" t="str">
            <v>1166114241A4</v>
          </cell>
          <cell r="C2136" t="str">
            <v>KA013055</v>
          </cell>
          <cell r="D2136" t="str">
            <v>EDUCACION CHANKA</v>
          </cell>
          <cell r="E2136" t="str">
            <v>UGEL ANDAHUAYLAS</v>
          </cell>
          <cell r="F2136" t="str">
            <v>E.B.R. SECUNDARIA</v>
          </cell>
          <cell r="G2136" t="str">
            <v>UGEL-A IESM MANUEL VIVANCO A. - CURIBAMBA</v>
          </cell>
          <cell r="H2136" t="str">
            <v>829291213615</v>
          </cell>
        </row>
        <row r="2137">
          <cell r="B2137" t="str">
            <v>1166114251A1</v>
          </cell>
          <cell r="C2137" t="str">
            <v>KA013055</v>
          </cell>
          <cell r="D2137" t="str">
            <v>EDUCACION CHANKA</v>
          </cell>
          <cell r="E2137" t="str">
            <v>UGEL ANDAHUAYLAS</v>
          </cell>
          <cell r="F2137" t="str">
            <v>E.B.R. SECUNDARIA</v>
          </cell>
          <cell r="G2137" t="str">
            <v>UGEL-A IESM MANUEL VIVANCO A. - CURIBAMBA</v>
          </cell>
          <cell r="H2137" t="str">
            <v>829291213617</v>
          </cell>
        </row>
        <row r="2138">
          <cell r="B2138" t="e">
            <v>#N/A</v>
          </cell>
          <cell r="C2138" t="str">
            <v>KA013055</v>
          </cell>
          <cell r="D2138" t="str">
            <v>EDUCACION CHANKA</v>
          </cell>
          <cell r="E2138" t="str">
            <v>UGEL ANDAHUAYLAS</v>
          </cell>
          <cell r="F2138" t="str">
            <v>E.B.R. SECUNDARIA</v>
          </cell>
          <cell r="G2138" t="str">
            <v>UGEL-A IESM MANUEL VIVANCO A. - CURIBAMBA</v>
          </cell>
          <cell r="H2138" t="str">
            <v>03V0002N0984</v>
          </cell>
        </row>
        <row r="2139">
          <cell r="B2139" t="e">
            <v>#N/A</v>
          </cell>
          <cell r="C2139" t="str">
            <v>KA013055</v>
          </cell>
          <cell r="D2139" t="str">
            <v>EDUCACION CHANKA</v>
          </cell>
          <cell r="E2139" t="str">
            <v>UGEL ANDAHUAYLAS</v>
          </cell>
          <cell r="F2139" t="str">
            <v>E.B.R. SECUNDARIA</v>
          </cell>
          <cell r="G2139" t="str">
            <v>UGEL-A IESM MANUEL VIVANCO A. - CURIBAMBA</v>
          </cell>
          <cell r="H2139" t="str">
            <v>03V0002N0995</v>
          </cell>
        </row>
        <row r="2140">
          <cell r="B2140" t="str">
            <v>1166114211A3</v>
          </cell>
          <cell r="C2140" t="str">
            <v>KA013055</v>
          </cell>
          <cell r="D2140" t="str">
            <v>EDUCACION CHANKA</v>
          </cell>
          <cell r="E2140" t="str">
            <v>UGEL ANDAHUAYLAS</v>
          </cell>
          <cell r="F2140" t="str">
            <v>E.B.R. SECUNDARIA</v>
          </cell>
          <cell r="G2140" t="str">
            <v>UGEL-A IESM MANUEL VIVANCO A. - CURIBAMBA</v>
          </cell>
          <cell r="H2140" t="str">
            <v>829241213615</v>
          </cell>
        </row>
        <row r="2141">
          <cell r="B2141" t="str">
            <v>1166114231A1</v>
          </cell>
          <cell r="C2141" t="str">
            <v>KA013055</v>
          </cell>
          <cell r="D2141" t="str">
            <v>EDUCACION CHANKA</v>
          </cell>
          <cell r="E2141" t="str">
            <v>UGEL ANDAHUAYLAS</v>
          </cell>
          <cell r="F2141" t="str">
            <v>E.B.R. SECUNDARIA</v>
          </cell>
          <cell r="G2141" t="str">
            <v>UGEL-A IESM MANUEL VIVANCO A. - CURIBAMBA</v>
          </cell>
          <cell r="H2141" t="str">
            <v>829261213612</v>
          </cell>
        </row>
        <row r="2142">
          <cell r="B2142" t="str">
            <v>1166114221A9</v>
          </cell>
          <cell r="C2142" t="str">
            <v>KA013055</v>
          </cell>
          <cell r="D2142" t="str">
            <v>EDUCACION CHANKA</v>
          </cell>
          <cell r="E2142" t="str">
            <v>UGEL ANDAHUAYLAS</v>
          </cell>
          <cell r="F2142" t="str">
            <v>E.B.R. SECUNDARIA</v>
          </cell>
          <cell r="G2142" t="str">
            <v>UGEL-A IESM MANUEL VIVANCO A. - CURIBAMBA</v>
          </cell>
          <cell r="H2142" t="str">
            <v>829281213617</v>
          </cell>
        </row>
        <row r="2143">
          <cell r="B2143" t="str">
            <v>1166114241A9</v>
          </cell>
          <cell r="C2143" t="str">
            <v>KA013055</v>
          </cell>
          <cell r="D2143" t="str">
            <v>EDUCACION CHANKA</v>
          </cell>
          <cell r="E2143" t="str">
            <v>UGEL ANDAHUAYLAS</v>
          </cell>
          <cell r="F2143" t="str">
            <v>E.B.R. SECUNDARIA</v>
          </cell>
          <cell r="G2143" t="str">
            <v>UGEL-A IESM MANUEL VIVANCO A. - CURIBAMBA</v>
          </cell>
          <cell r="H2143" t="str">
            <v>829291213616</v>
          </cell>
        </row>
        <row r="2144">
          <cell r="B2144" t="str">
            <v>1117114221A1</v>
          </cell>
          <cell r="C2144" t="str">
            <v>KA013060</v>
          </cell>
          <cell r="D2144" t="str">
            <v>EDUCACION CHANKA</v>
          </cell>
          <cell r="E2144" t="str">
            <v>UGEL ANDAHUAYLAS</v>
          </cell>
          <cell r="F2144" t="str">
            <v>E.B.R. SECUNDARIA</v>
          </cell>
          <cell r="G2144" t="str">
            <v>UGEL-A IESM ENRIQUE MARTINELLY TIZON</v>
          </cell>
          <cell r="H2144" t="str">
            <v>826281218612</v>
          </cell>
        </row>
        <row r="2145">
          <cell r="B2145" t="e">
            <v>#N/A</v>
          </cell>
          <cell r="C2145" t="str">
            <v>KA013060</v>
          </cell>
          <cell r="D2145" t="str">
            <v>EDUCACION CHANKA</v>
          </cell>
          <cell r="E2145" t="str">
            <v>UGEL ANDAHUAYLAS</v>
          </cell>
          <cell r="F2145" t="str">
            <v>E.B.R. SECUNDARIA</v>
          </cell>
          <cell r="G2145" t="str">
            <v>UGEL-A IESM ENRIQUE MARTINELLY TIZON</v>
          </cell>
          <cell r="H2145" t="str">
            <v>03V0002N0872</v>
          </cell>
        </row>
        <row r="2146">
          <cell r="B2146" t="e">
            <v>#N/A</v>
          </cell>
          <cell r="C2146" t="str">
            <v>KA013060</v>
          </cell>
          <cell r="D2146" t="str">
            <v>EDUCACION CHANKA</v>
          </cell>
          <cell r="E2146" t="str">
            <v>UGEL ANDAHUAYLAS</v>
          </cell>
          <cell r="F2146" t="str">
            <v>E.B.R. SECUNDARIA</v>
          </cell>
          <cell r="G2146" t="str">
            <v>UGEL-A IESM ENRIQUE MARTINELLY TIZON</v>
          </cell>
          <cell r="H2146" t="str">
            <v>03V0002N0873</v>
          </cell>
        </row>
        <row r="2147">
          <cell r="B2147" t="e">
            <v>#N/A</v>
          </cell>
          <cell r="C2147" t="str">
            <v>KA013060</v>
          </cell>
          <cell r="D2147" t="str">
            <v>EDUCACION CHANKA</v>
          </cell>
          <cell r="E2147" t="str">
            <v>UGEL ANDAHUAYLAS</v>
          </cell>
          <cell r="F2147" t="str">
            <v>E.B.R. SECUNDARIA</v>
          </cell>
          <cell r="G2147" t="str">
            <v>UGEL-A IESM ENRIQUE MARTINELLY TIZON</v>
          </cell>
          <cell r="H2147" t="str">
            <v>03V0002N0874</v>
          </cell>
        </row>
        <row r="2148">
          <cell r="B2148" t="str">
            <v>1117114211A6</v>
          </cell>
          <cell r="C2148" t="str">
            <v>KA013060</v>
          </cell>
          <cell r="D2148" t="str">
            <v>EDUCACION CHANKA</v>
          </cell>
          <cell r="E2148" t="str">
            <v>UGEL ANDAHUAYLAS</v>
          </cell>
          <cell r="F2148" t="str">
            <v>E.B.R. SECUNDARIA</v>
          </cell>
          <cell r="G2148" t="str">
            <v>UGEL-A IESM ENRIQUE MARTINELLY TIZON</v>
          </cell>
          <cell r="H2148" t="str">
            <v>826241218610</v>
          </cell>
        </row>
        <row r="2149">
          <cell r="B2149" t="str">
            <v>1117114211A6</v>
          </cell>
          <cell r="C2149" t="str">
            <v>KA013060</v>
          </cell>
          <cell r="D2149" t="str">
            <v>EDUCACION CHANKA</v>
          </cell>
          <cell r="E2149" t="str">
            <v>UGEL ANDAHUAYLAS</v>
          </cell>
          <cell r="F2149" t="str">
            <v>E.B.R. SECUNDARIA</v>
          </cell>
          <cell r="G2149" t="str">
            <v>UGEL-A IESM ENRIQUE MARTINELLY TIZON</v>
          </cell>
          <cell r="H2149" t="str">
            <v>826241218610</v>
          </cell>
        </row>
        <row r="2150">
          <cell r="B2150" t="str">
            <v>1117114211A3</v>
          </cell>
          <cell r="C2150" t="str">
            <v>KA013060</v>
          </cell>
          <cell r="D2150" t="str">
            <v>EDUCACION CHANKA</v>
          </cell>
          <cell r="E2150" t="str">
            <v>UGEL ANDAHUAYLAS</v>
          </cell>
          <cell r="F2150" t="str">
            <v>E.B.R. SECUNDARIA</v>
          </cell>
          <cell r="G2150" t="str">
            <v>UGEL-A IESM ENRIQUE MARTINELLY TIZON</v>
          </cell>
          <cell r="H2150" t="str">
            <v>826241218611</v>
          </cell>
        </row>
        <row r="2151">
          <cell r="B2151" t="str">
            <v>1117114211A7</v>
          </cell>
          <cell r="C2151" t="str">
            <v>KA013060</v>
          </cell>
          <cell r="D2151" t="str">
            <v>EDUCACION CHANKA</v>
          </cell>
          <cell r="E2151" t="str">
            <v>UGEL ANDAHUAYLAS</v>
          </cell>
          <cell r="F2151" t="str">
            <v>E.B.R. SECUNDARIA</v>
          </cell>
          <cell r="G2151" t="str">
            <v>UGEL-A IESM ENRIQUE MARTINELLY TIZON</v>
          </cell>
          <cell r="H2151" t="str">
            <v>826241218613</v>
          </cell>
        </row>
        <row r="2152">
          <cell r="B2152" t="str">
            <v>1117114211A2</v>
          </cell>
          <cell r="C2152" t="str">
            <v>KA013060</v>
          </cell>
          <cell r="D2152" t="str">
            <v>EDUCACION CHANKA</v>
          </cell>
          <cell r="E2152" t="str">
            <v>UGEL ANDAHUAYLAS</v>
          </cell>
          <cell r="F2152" t="str">
            <v>E.B.R. SECUNDARIA</v>
          </cell>
          <cell r="G2152" t="str">
            <v>UGEL-A IESM ENRIQUE MARTINELLY TIZON</v>
          </cell>
          <cell r="H2152" t="str">
            <v>826241218615</v>
          </cell>
        </row>
        <row r="2153">
          <cell r="B2153" t="str">
            <v>1117114211A9</v>
          </cell>
          <cell r="C2153" t="str">
            <v>KA013060</v>
          </cell>
          <cell r="D2153" t="str">
            <v>EDUCACION CHANKA</v>
          </cell>
          <cell r="E2153" t="str">
            <v>UGEL ANDAHUAYLAS</v>
          </cell>
          <cell r="F2153" t="str">
            <v>E.B.R. SECUNDARIA</v>
          </cell>
          <cell r="G2153" t="str">
            <v>UGEL-A IESM ENRIQUE MARTINELLY TIZON</v>
          </cell>
          <cell r="H2153" t="str">
            <v>826241218617</v>
          </cell>
        </row>
        <row r="2154">
          <cell r="B2154" t="str">
            <v>1117114211A4</v>
          </cell>
          <cell r="C2154" t="str">
            <v>KA013060</v>
          </cell>
          <cell r="D2154" t="str">
            <v>EDUCACION CHANKA</v>
          </cell>
          <cell r="E2154" t="str">
            <v>UGEL ANDAHUAYLAS</v>
          </cell>
          <cell r="F2154" t="str">
            <v>E.B.R. SECUNDARIA</v>
          </cell>
          <cell r="G2154" t="str">
            <v>UGEL-A IESM ENRIQUE MARTINELLY TIZON</v>
          </cell>
          <cell r="H2154" t="str">
            <v>826241218619</v>
          </cell>
        </row>
        <row r="2155">
          <cell r="B2155" t="str">
            <v>1117114221A2</v>
          </cell>
          <cell r="C2155" t="str">
            <v>KA013060</v>
          </cell>
          <cell r="D2155" t="str">
            <v>EDUCACION CHANKA</v>
          </cell>
          <cell r="E2155" t="str">
            <v>UGEL ANDAHUAYLAS</v>
          </cell>
          <cell r="F2155" t="str">
            <v>E.B.R. SECUNDARIA</v>
          </cell>
          <cell r="G2155" t="str">
            <v>UGEL-A IESM ENRIQUE MARTINELLY TIZON</v>
          </cell>
          <cell r="H2155" t="str">
            <v>826281218618</v>
          </cell>
        </row>
        <row r="2156">
          <cell r="B2156" t="str">
            <v>1167114221A2</v>
          </cell>
          <cell r="C2156" t="str">
            <v>KA013065</v>
          </cell>
          <cell r="D2156" t="str">
            <v>EDUCACION CHANKA</v>
          </cell>
          <cell r="E2156" t="str">
            <v>UGEL ANDAHUAYLAS</v>
          </cell>
          <cell r="F2156" t="str">
            <v>E.B.R. SECUNDARIA</v>
          </cell>
          <cell r="G2156" t="str">
            <v>UGEL-A IESM JUAN PABLO VIZCARDO Y GUZMAN</v>
          </cell>
          <cell r="H2156" t="str">
            <v>829201213613</v>
          </cell>
        </row>
        <row r="2157">
          <cell r="B2157" t="str">
            <v>1167114211A6</v>
          </cell>
          <cell r="C2157" t="str">
            <v>KA013065</v>
          </cell>
          <cell r="D2157" t="str">
            <v>EDUCACION CHANKA</v>
          </cell>
          <cell r="E2157" t="str">
            <v>UGEL ANDAHUAYLAS</v>
          </cell>
          <cell r="F2157" t="str">
            <v>E.B.R. SECUNDARIA</v>
          </cell>
          <cell r="G2157" t="str">
            <v>UGEL-A IESM JUAN PABLO VIZCARDO Y GUZMAN</v>
          </cell>
          <cell r="H2157" t="str">
            <v>829201213611</v>
          </cell>
        </row>
        <row r="2158">
          <cell r="B2158" t="str">
            <v>1167114211A5</v>
          </cell>
          <cell r="C2158" t="str">
            <v>KA013065</v>
          </cell>
          <cell r="D2158" t="str">
            <v>EDUCACION CHANKA</v>
          </cell>
          <cell r="E2158" t="str">
            <v>UGEL ANDAHUAYLAS</v>
          </cell>
          <cell r="F2158" t="str">
            <v>E.B.R. SECUNDARIA</v>
          </cell>
          <cell r="G2158" t="str">
            <v>UGEL-A IESM JUAN PABLO VIZCARDO Y GUZMAN</v>
          </cell>
          <cell r="H2158" t="str">
            <v>829201213615</v>
          </cell>
        </row>
        <row r="2159">
          <cell r="B2159" t="str">
            <v>1167114221A5</v>
          </cell>
          <cell r="C2159" t="str">
            <v>KA013065</v>
          </cell>
          <cell r="D2159" t="str">
            <v>EDUCACION CHANKA</v>
          </cell>
          <cell r="E2159" t="str">
            <v>UGEL ANDAHUAYLAS</v>
          </cell>
          <cell r="F2159" t="str">
            <v>E.B.R. SECUNDARIA</v>
          </cell>
          <cell r="G2159" t="str">
            <v>UGEL-A IESM JUAN PABLO VIZCARDO Y GUZMAN</v>
          </cell>
          <cell r="H2159" t="str">
            <v>829201213617</v>
          </cell>
        </row>
        <row r="2160">
          <cell r="B2160" t="str">
            <v>1167114221A5</v>
          </cell>
          <cell r="C2160" t="str">
            <v>KA013065</v>
          </cell>
          <cell r="D2160" t="str">
            <v>EDUCACION CHANKA</v>
          </cell>
          <cell r="E2160" t="str">
            <v>UGEL ANDAHUAYLAS</v>
          </cell>
          <cell r="F2160" t="str">
            <v>E.B.R. SECUNDARIA</v>
          </cell>
          <cell r="G2160" t="str">
            <v>UGEL-A IESM JUAN PABLO VIZCARDO Y GUZMAN</v>
          </cell>
          <cell r="H2160" t="str">
            <v>829201213617</v>
          </cell>
        </row>
        <row r="2161">
          <cell r="B2161" t="str">
            <v>1167114211A3</v>
          </cell>
          <cell r="C2161" t="str">
            <v>KA013065</v>
          </cell>
          <cell r="D2161" t="str">
            <v>EDUCACION CHANKA</v>
          </cell>
          <cell r="E2161" t="str">
            <v>UGEL ANDAHUAYLAS</v>
          </cell>
          <cell r="F2161" t="str">
            <v>E.B.R. SECUNDARIA</v>
          </cell>
          <cell r="G2161" t="str">
            <v>UGEL-A IESM JUAN PABLO VIZCARDO Y GUZMAN</v>
          </cell>
          <cell r="H2161" t="str">
            <v>829201213618</v>
          </cell>
        </row>
        <row r="2162">
          <cell r="B2162" t="str">
            <v>1167114211A7</v>
          </cell>
          <cell r="C2162" t="str">
            <v>KA013065</v>
          </cell>
          <cell r="D2162" t="str">
            <v>EDUCACION CHANKA</v>
          </cell>
          <cell r="E2162" t="str">
            <v>UGEL ANDAHUAYLAS</v>
          </cell>
          <cell r="F2162" t="str">
            <v>E.B.R. SECUNDARIA</v>
          </cell>
          <cell r="G2162" t="str">
            <v>UGEL-A IESM JUAN PABLO VIZCARDO Y GUZMAN</v>
          </cell>
          <cell r="H2162" t="str">
            <v>829201213619</v>
          </cell>
        </row>
        <row r="2163">
          <cell r="B2163" t="str">
            <v>1167114221A6</v>
          </cell>
          <cell r="C2163" t="str">
            <v>KA013065</v>
          </cell>
          <cell r="D2163" t="str">
            <v>EDUCACION CHANKA</v>
          </cell>
          <cell r="E2163" t="str">
            <v>UGEL ANDAHUAYLAS</v>
          </cell>
          <cell r="F2163" t="str">
            <v>E.B.R. SECUNDARIA</v>
          </cell>
          <cell r="G2163" t="str">
            <v>UGEL-A IESM JUAN PABLO VIZCARDO Y GUZMAN</v>
          </cell>
          <cell r="H2163" t="str">
            <v>829251213612</v>
          </cell>
        </row>
        <row r="2164">
          <cell r="B2164" t="str">
            <v>1167114211A8</v>
          </cell>
          <cell r="C2164" t="str">
            <v>KA013065</v>
          </cell>
          <cell r="D2164" t="str">
            <v>EDUCACION CHANKA</v>
          </cell>
          <cell r="E2164" t="str">
            <v>UGEL ANDAHUAYLAS</v>
          </cell>
          <cell r="F2164" t="str">
            <v>E.B.R. SECUNDARIA</v>
          </cell>
          <cell r="G2164" t="str">
            <v>UGEL-A IESM JUAN PABLO VIZCARDO Y GUZMAN</v>
          </cell>
          <cell r="H2164" t="str">
            <v>829201213610</v>
          </cell>
        </row>
        <row r="2165">
          <cell r="B2165" t="str">
            <v>1167114221A3</v>
          </cell>
          <cell r="C2165" t="str">
            <v>KA013065</v>
          </cell>
          <cell r="D2165" t="str">
            <v>EDUCACION CHANKA</v>
          </cell>
          <cell r="E2165" t="str">
            <v>UGEL ANDAHUAYLAS</v>
          </cell>
          <cell r="F2165" t="str">
            <v>E.B.R. SECUNDARIA</v>
          </cell>
          <cell r="G2165" t="str">
            <v>UGEL-A IESM JUAN PABLO VIZCARDO Y GUZMAN</v>
          </cell>
          <cell r="H2165" t="str">
            <v>829201213616</v>
          </cell>
        </row>
        <row r="2166">
          <cell r="B2166" t="str">
            <v>1118114221A4</v>
          </cell>
          <cell r="C2166" t="str">
            <v>KA013070</v>
          </cell>
          <cell r="D2166" t="str">
            <v>EDUCACION CHANKA</v>
          </cell>
          <cell r="E2166" t="str">
            <v>UGEL ANDAHUAYLAS</v>
          </cell>
          <cell r="F2166" t="str">
            <v>E.B.R. SECUNDARIA</v>
          </cell>
          <cell r="G2166" t="str">
            <v>UGEL-A IESM JUAN LIGARDA PINEDA</v>
          </cell>
          <cell r="H2166" t="str">
            <v>826201218611</v>
          </cell>
        </row>
        <row r="2167">
          <cell r="B2167" t="str">
            <v>1118114221A7</v>
          </cell>
          <cell r="C2167" t="str">
            <v>KA013070</v>
          </cell>
          <cell r="D2167" t="str">
            <v>EDUCACION CHANKA</v>
          </cell>
          <cell r="E2167" t="str">
            <v>UGEL ANDAHUAYLAS</v>
          </cell>
          <cell r="F2167" t="str">
            <v>E.B.R. SECUNDARIA</v>
          </cell>
          <cell r="G2167" t="str">
            <v>UGEL-A IESM JUAN LIGARDA PINEDA</v>
          </cell>
          <cell r="H2167" t="str">
            <v>826201218610</v>
          </cell>
        </row>
        <row r="2168">
          <cell r="B2168" t="str">
            <v>1118114211A9</v>
          </cell>
          <cell r="C2168" t="str">
            <v>KA013070</v>
          </cell>
          <cell r="D2168" t="str">
            <v>EDUCACION CHANKA</v>
          </cell>
          <cell r="E2168" t="str">
            <v>UGEL ANDAHUAYLAS</v>
          </cell>
          <cell r="F2168" t="str">
            <v>E.B.R. SECUNDARIA</v>
          </cell>
          <cell r="G2168" t="str">
            <v>UGEL-A IESM JUAN LIGARDA PINEDA</v>
          </cell>
          <cell r="H2168" t="str">
            <v>826201218612</v>
          </cell>
        </row>
        <row r="2169">
          <cell r="B2169" t="str">
            <v>1118114221A2</v>
          </cell>
          <cell r="C2169" t="str">
            <v>KA013070</v>
          </cell>
          <cell r="D2169" t="str">
            <v>EDUCACION CHANKA</v>
          </cell>
          <cell r="E2169" t="str">
            <v>UGEL ANDAHUAYLAS</v>
          </cell>
          <cell r="F2169" t="str">
            <v>E.B.R. SECUNDARIA</v>
          </cell>
          <cell r="G2169" t="str">
            <v>UGEL-A IESM JUAN LIGARDA PINEDA</v>
          </cell>
          <cell r="H2169" t="str">
            <v>826201218614</v>
          </cell>
        </row>
        <row r="2170">
          <cell r="B2170" t="str">
            <v>1118114221A3</v>
          </cell>
          <cell r="C2170" t="str">
            <v>KA013070</v>
          </cell>
          <cell r="D2170" t="str">
            <v>EDUCACION CHANKA</v>
          </cell>
          <cell r="E2170" t="str">
            <v>UGEL ANDAHUAYLAS</v>
          </cell>
          <cell r="F2170" t="str">
            <v>E.B.R. SECUNDARIA</v>
          </cell>
          <cell r="G2170" t="str">
            <v>UGEL-A IESM JUAN LIGARDA PINEDA</v>
          </cell>
          <cell r="H2170" t="str">
            <v>826201218615</v>
          </cell>
        </row>
        <row r="2171">
          <cell r="B2171" t="str">
            <v>1118114221A1</v>
          </cell>
          <cell r="C2171" t="str">
            <v>KA013070</v>
          </cell>
          <cell r="D2171" t="str">
            <v>EDUCACION CHANKA</v>
          </cell>
          <cell r="E2171" t="str">
            <v>UGEL ANDAHUAYLAS</v>
          </cell>
          <cell r="F2171" t="str">
            <v>E.B.R. SECUNDARIA</v>
          </cell>
          <cell r="G2171" t="str">
            <v>UGEL-A IESM JUAN LIGARDA PINEDA</v>
          </cell>
          <cell r="H2171" t="str">
            <v>826201218618</v>
          </cell>
        </row>
        <row r="2172">
          <cell r="B2172" t="str">
            <v>1118114221A1</v>
          </cell>
          <cell r="C2172" t="str">
            <v>KA013070</v>
          </cell>
          <cell r="D2172" t="str">
            <v>EDUCACION CHANKA</v>
          </cell>
          <cell r="E2172" t="str">
            <v>UGEL ANDAHUAYLAS</v>
          </cell>
          <cell r="F2172" t="str">
            <v>E.B.R. SECUNDARIA</v>
          </cell>
          <cell r="G2172" t="str">
            <v>UGEL-A IESM JUAN LIGARDA PINEDA</v>
          </cell>
          <cell r="H2172" t="str">
            <v>826201218618</v>
          </cell>
        </row>
        <row r="2173">
          <cell r="B2173" t="str">
            <v>1118114211A5</v>
          </cell>
          <cell r="C2173" t="str">
            <v>KA013070</v>
          </cell>
          <cell r="D2173" t="str">
            <v>EDUCACION CHANKA</v>
          </cell>
          <cell r="E2173" t="str">
            <v>UGEL ANDAHUAYLAS</v>
          </cell>
          <cell r="F2173" t="str">
            <v>E.B.R. SECUNDARIA</v>
          </cell>
          <cell r="G2173" t="str">
            <v>UGEL-A IESM JUAN LIGARDA PINEDA</v>
          </cell>
          <cell r="H2173" t="str">
            <v>826221218610</v>
          </cell>
        </row>
        <row r="2174">
          <cell r="B2174" t="str">
            <v>1118114211A3</v>
          </cell>
          <cell r="C2174" t="str">
            <v>KA013070</v>
          </cell>
          <cell r="D2174" t="str">
            <v>EDUCACION CHANKA</v>
          </cell>
          <cell r="E2174" t="str">
            <v>UGEL ANDAHUAYLAS</v>
          </cell>
          <cell r="F2174" t="str">
            <v>E.B.R. SECUNDARIA</v>
          </cell>
          <cell r="G2174" t="str">
            <v>UGEL-A IESM JUAN LIGARDA PINEDA</v>
          </cell>
          <cell r="H2174" t="str">
            <v>826221218611</v>
          </cell>
        </row>
        <row r="2175">
          <cell r="B2175" t="str">
            <v>1118114211A6</v>
          </cell>
          <cell r="C2175" t="str">
            <v>KA013070</v>
          </cell>
          <cell r="D2175" t="str">
            <v>EDUCACION CHANKA</v>
          </cell>
          <cell r="E2175" t="str">
            <v>UGEL ANDAHUAYLAS</v>
          </cell>
          <cell r="F2175" t="str">
            <v>E.B.R. SECUNDARIA</v>
          </cell>
          <cell r="G2175" t="str">
            <v>UGEL-A IESM JUAN LIGARDA PINEDA</v>
          </cell>
          <cell r="H2175" t="str">
            <v>826221218613</v>
          </cell>
        </row>
        <row r="2176">
          <cell r="B2176" t="str">
            <v>1118114211A0</v>
          </cell>
          <cell r="C2176" t="str">
            <v>KA013070</v>
          </cell>
          <cell r="D2176" t="str">
            <v>EDUCACION CHANKA</v>
          </cell>
          <cell r="E2176" t="str">
            <v>UGEL ANDAHUAYLAS</v>
          </cell>
          <cell r="F2176" t="str">
            <v>E.B.R. SECUNDARIA</v>
          </cell>
          <cell r="G2176" t="str">
            <v>UGEL-A IESM JUAN LIGARDA PINEDA</v>
          </cell>
          <cell r="H2176" t="str">
            <v>826221218614</v>
          </cell>
        </row>
        <row r="2177">
          <cell r="B2177" t="str">
            <v>1118114211A2</v>
          </cell>
          <cell r="C2177" t="str">
            <v>KA013070</v>
          </cell>
          <cell r="D2177" t="str">
            <v>EDUCACION CHANKA</v>
          </cell>
          <cell r="E2177" t="str">
            <v>UGEL ANDAHUAYLAS</v>
          </cell>
          <cell r="F2177" t="str">
            <v>E.B.R. SECUNDARIA</v>
          </cell>
          <cell r="G2177" t="str">
            <v>UGEL-A IESM JUAN LIGARDA PINEDA</v>
          </cell>
          <cell r="H2177" t="str">
            <v>826221218615</v>
          </cell>
        </row>
        <row r="2178">
          <cell r="B2178" t="str">
            <v>1118114211A8</v>
          </cell>
          <cell r="C2178" t="str">
            <v>KA013070</v>
          </cell>
          <cell r="D2178" t="str">
            <v>EDUCACION CHANKA</v>
          </cell>
          <cell r="E2178" t="str">
            <v>UGEL ANDAHUAYLAS</v>
          </cell>
          <cell r="F2178" t="str">
            <v>E.B.R. SECUNDARIA</v>
          </cell>
          <cell r="G2178" t="str">
            <v>UGEL-A IESM JUAN LIGARDA PINEDA</v>
          </cell>
          <cell r="H2178" t="str">
            <v>826221218617</v>
          </cell>
        </row>
        <row r="2179">
          <cell r="B2179" t="str">
            <v>1118114211A4</v>
          </cell>
          <cell r="C2179" t="str">
            <v>KA013070</v>
          </cell>
          <cell r="D2179" t="str">
            <v>EDUCACION CHANKA</v>
          </cell>
          <cell r="E2179" t="str">
            <v>UGEL ANDAHUAYLAS</v>
          </cell>
          <cell r="F2179" t="str">
            <v>E.B.R. SECUNDARIA</v>
          </cell>
          <cell r="G2179" t="str">
            <v>UGEL-A IESM JUAN LIGARDA PINEDA</v>
          </cell>
          <cell r="H2179" t="str">
            <v>826221218619</v>
          </cell>
        </row>
        <row r="2180">
          <cell r="B2180" t="str">
            <v>1118114211A7</v>
          </cell>
          <cell r="C2180" t="str">
            <v>KA013070</v>
          </cell>
          <cell r="D2180" t="str">
            <v>EDUCACION CHANKA</v>
          </cell>
          <cell r="E2180" t="str">
            <v>UGEL ANDAHUAYLAS</v>
          </cell>
          <cell r="F2180" t="str">
            <v>E.B.R. SECUNDARIA</v>
          </cell>
          <cell r="G2180" t="str">
            <v>UGEL-A IESM JUAN LIGARDA PINEDA</v>
          </cell>
          <cell r="H2180" t="str">
            <v>826221218616</v>
          </cell>
        </row>
        <row r="2181">
          <cell r="B2181" t="str">
            <v>1118114221A6</v>
          </cell>
          <cell r="C2181" t="str">
            <v>KA013070</v>
          </cell>
          <cell r="D2181" t="str">
            <v>EDUCACION CHANKA</v>
          </cell>
          <cell r="E2181" t="str">
            <v>UGEL ANDAHUAYLAS</v>
          </cell>
          <cell r="F2181" t="str">
            <v>E.B.R. SECUNDARIA</v>
          </cell>
          <cell r="G2181" t="str">
            <v>UGEL-A IESM JUAN LIGARDA PINEDA</v>
          </cell>
          <cell r="H2181" t="str">
            <v>826201218619</v>
          </cell>
        </row>
        <row r="2182">
          <cell r="B2182" t="str">
            <v>1168114221A4</v>
          </cell>
          <cell r="C2182" t="str">
            <v>KA013075</v>
          </cell>
          <cell r="D2182" t="str">
            <v>EDUCACION CHANKA</v>
          </cell>
          <cell r="E2182" t="str">
            <v>UGEL ANDAHUAYLAS</v>
          </cell>
          <cell r="F2182" t="str">
            <v>E.B.R. SECUNDARIA</v>
          </cell>
          <cell r="G2182" t="str">
            <v>UGEL-A IESM TRILCE - CASCABAMBA</v>
          </cell>
          <cell r="H2182" t="str">
            <v>829261211613</v>
          </cell>
        </row>
        <row r="2183">
          <cell r="B2183" t="str">
            <v>1168114221A1</v>
          </cell>
          <cell r="C2183" t="str">
            <v>KA013075</v>
          </cell>
          <cell r="D2183" t="str">
            <v>EDUCACION CHANKA</v>
          </cell>
          <cell r="E2183" t="str">
            <v>UGEL ANDAHUAYLAS</v>
          </cell>
          <cell r="F2183" t="str">
            <v>E.B.R. SECUNDARIA</v>
          </cell>
          <cell r="G2183" t="str">
            <v>UGEL-A IESM TRILCE - CASCABAMBA</v>
          </cell>
          <cell r="H2183" t="str">
            <v>829261211611</v>
          </cell>
        </row>
        <row r="2184">
          <cell r="B2184" t="str">
            <v>1168114211A6</v>
          </cell>
          <cell r="C2184" t="str">
            <v>KA013075</v>
          </cell>
          <cell r="D2184" t="str">
            <v>EDUCACION CHANKA</v>
          </cell>
          <cell r="E2184" t="str">
            <v>UGEL ANDAHUAYLAS</v>
          </cell>
          <cell r="F2184" t="str">
            <v>E.B.R. SECUNDARIA</v>
          </cell>
          <cell r="G2184" t="str">
            <v>UGEL-A IESM TRILCE - CASCABAMBA</v>
          </cell>
          <cell r="H2184" t="str">
            <v>829261211612</v>
          </cell>
        </row>
        <row r="2185">
          <cell r="B2185" t="str">
            <v>1168114211A8</v>
          </cell>
          <cell r="C2185" t="str">
            <v>KA013075</v>
          </cell>
          <cell r="D2185" t="str">
            <v>EDUCACION CHANKA</v>
          </cell>
          <cell r="E2185" t="str">
            <v>UGEL ANDAHUAYLAS</v>
          </cell>
          <cell r="F2185" t="str">
            <v>E.B.R. SECUNDARIA</v>
          </cell>
          <cell r="G2185" t="str">
            <v>UGEL-A IESM TRILCE - CASCABAMBA</v>
          </cell>
          <cell r="H2185" t="str">
            <v>829261211614</v>
          </cell>
        </row>
        <row r="2186">
          <cell r="B2186" t="str">
            <v>1168114211A9</v>
          </cell>
          <cell r="C2186" t="str">
            <v>KA013075</v>
          </cell>
          <cell r="D2186" t="str">
            <v>EDUCACION CHANKA</v>
          </cell>
          <cell r="E2186" t="str">
            <v>UGEL ANDAHUAYLAS</v>
          </cell>
          <cell r="F2186" t="str">
            <v>E.B.R. SECUNDARIA</v>
          </cell>
          <cell r="G2186" t="str">
            <v>UGEL-A IESM TRILCE - CASCABAMBA</v>
          </cell>
          <cell r="H2186" t="str">
            <v>829261211615</v>
          </cell>
        </row>
        <row r="2187">
          <cell r="B2187" t="str">
            <v>1168114221A5</v>
          </cell>
          <cell r="C2187" t="str">
            <v>KA013075</v>
          </cell>
          <cell r="D2187" t="str">
            <v>EDUCACION CHANKA</v>
          </cell>
          <cell r="E2187" t="str">
            <v>UGEL ANDAHUAYLAS</v>
          </cell>
          <cell r="F2187" t="str">
            <v>E.B.R. SECUNDARIA</v>
          </cell>
          <cell r="G2187" t="str">
            <v>UGEL-A IESM TRILCE - CASCABAMBA</v>
          </cell>
          <cell r="H2187" t="str">
            <v>829261211616</v>
          </cell>
        </row>
        <row r="2188">
          <cell r="B2188" t="str">
            <v>1168114221A6</v>
          </cell>
          <cell r="C2188" t="str">
            <v>KA013075</v>
          </cell>
          <cell r="D2188" t="str">
            <v>EDUCACION CHANKA</v>
          </cell>
          <cell r="E2188" t="str">
            <v>UGEL ANDAHUAYLAS</v>
          </cell>
          <cell r="F2188" t="str">
            <v>E.B.R. SECUNDARIA</v>
          </cell>
          <cell r="G2188" t="str">
            <v>UGEL-A IESM TRILCE - CASCABAMBA</v>
          </cell>
          <cell r="H2188" t="str">
            <v>829261211617</v>
          </cell>
        </row>
        <row r="2189">
          <cell r="B2189" t="str">
            <v>1168114211A7</v>
          </cell>
          <cell r="C2189" t="str">
            <v>KA013075</v>
          </cell>
          <cell r="D2189" t="str">
            <v>EDUCACION CHANKA</v>
          </cell>
          <cell r="E2189" t="str">
            <v>UGEL ANDAHUAYLAS</v>
          </cell>
          <cell r="F2189" t="str">
            <v>E.B.R. SECUNDARIA</v>
          </cell>
          <cell r="G2189" t="str">
            <v>UGEL-A IESM TRILCE - CASCABAMBA</v>
          </cell>
          <cell r="H2189" t="str">
            <v>829261211618</v>
          </cell>
        </row>
        <row r="2190">
          <cell r="B2190" t="str">
            <v>1168114221A2</v>
          </cell>
          <cell r="C2190" t="str">
            <v>KA013075</v>
          </cell>
          <cell r="D2190" t="str">
            <v>EDUCACION CHANKA</v>
          </cell>
          <cell r="E2190" t="str">
            <v>UGEL ANDAHUAYLAS</v>
          </cell>
          <cell r="F2190" t="str">
            <v>E.B.R. SECUNDARIA</v>
          </cell>
          <cell r="G2190" t="str">
            <v>UGEL-A IESM TRILCE - CASCABAMBA</v>
          </cell>
          <cell r="H2190" t="str">
            <v>829261211619</v>
          </cell>
        </row>
        <row r="2191">
          <cell r="B2191" t="str">
            <v>1168114211A2</v>
          </cell>
          <cell r="C2191" t="str">
            <v>KA013075</v>
          </cell>
          <cell r="D2191" t="str">
            <v>EDUCACION CHANKA</v>
          </cell>
          <cell r="E2191" t="str">
            <v>UGEL ANDAHUAYLAS</v>
          </cell>
          <cell r="F2191" t="str">
            <v>E.B.R. SECUNDARIA</v>
          </cell>
          <cell r="G2191" t="str">
            <v>UGEL-A IESM TRILCE - CASCABAMBA</v>
          </cell>
          <cell r="H2191" t="str">
            <v>829281211610</v>
          </cell>
        </row>
        <row r="2192">
          <cell r="B2192" t="str">
            <v>1168114211A4</v>
          </cell>
          <cell r="C2192" t="str">
            <v>KA013075</v>
          </cell>
          <cell r="D2192" t="str">
            <v>EDUCACION CHANKA</v>
          </cell>
          <cell r="E2192" t="str">
            <v>UGEL ANDAHUAYLAS</v>
          </cell>
          <cell r="F2192" t="str">
            <v>E.B.R. SECUNDARIA</v>
          </cell>
          <cell r="G2192" t="str">
            <v>UGEL-A IESM TRILCE - CASCABAMBA</v>
          </cell>
          <cell r="H2192" t="str">
            <v>829281211616</v>
          </cell>
        </row>
        <row r="2193">
          <cell r="B2193" t="str">
            <v>1168114211A5</v>
          </cell>
          <cell r="C2193" t="str">
            <v>KA013075</v>
          </cell>
          <cell r="D2193" t="str">
            <v>EDUCACION CHANKA</v>
          </cell>
          <cell r="E2193" t="str">
            <v>UGEL ANDAHUAYLAS</v>
          </cell>
          <cell r="F2193" t="str">
            <v>E.B.R. SECUNDARIA</v>
          </cell>
          <cell r="G2193" t="str">
            <v>UGEL-A IESM TRILCE - CASCABAMBA</v>
          </cell>
          <cell r="H2193" t="str">
            <v>829281211617</v>
          </cell>
        </row>
        <row r="2194">
          <cell r="B2194" t="str">
            <v>1168114211A0</v>
          </cell>
          <cell r="C2194" t="str">
            <v>KA013075</v>
          </cell>
          <cell r="D2194" t="str">
            <v>EDUCACION CHANKA</v>
          </cell>
          <cell r="E2194" t="str">
            <v>UGEL ANDAHUAYLAS</v>
          </cell>
          <cell r="F2194" t="str">
            <v>E.B.R. SECUNDARIA</v>
          </cell>
          <cell r="G2194" t="str">
            <v>UGEL-A IESM TRILCE - CASCABAMBA</v>
          </cell>
          <cell r="H2194" t="str">
            <v>829281211619</v>
          </cell>
        </row>
        <row r="2195">
          <cell r="B2195" t="str">
            <v>1168114211A0</v>
          </cell>
          <cell r="C2195" t="str">
            <v>KA013075</v>
          </cell>
          <cell r="D2195" t="str">
            <v>EDUCACION CHANKA</v>
          </cell>
          <cell r="E2195" t="str">
            <v>UGEL ANDAHUAYLAS</v>
          </cell>
          <cell r="F2195" t="str">
            <v>E.B.R. SECUNDARIA</v>
          </cell>
          <cell r="G2195" t="str">
            <v>UGEL-A IESM TRILCE - CASCABAMBA</v>
          </cell>
          <cell r="H2195" t="str">
            <v>829281211619</v>
          </cell>
        </row>
        <row r="2196">
          <cell r="B2196" t="str">
            <v>1168114221A3</v>
          </cell>
          <cell r="C2196" t="str">
            <v>KA013075</v>
          </cell>
          <cell r="D2196" t="str">
            <v>EDUCACION CHANKA</v>
          </cell>
          <cell r="E2196" t="str">
            <v>UGEL ANDAHUAYLAS</v>
          </cell>
          <cell r="F2196" t="str">
            <v>E.B.R. SECUNDARIA</v>
          </cell>
          <cell r="G2196" t="str">
            <v>UGEL-A IESM TRILCE - CASCABAMBA</v>
          </cell>
          <cell r="H2196" t="str">
            <v>829261211610</v>
          </cell>
        </row>
        <row r="2197">
          <cell r="B2197" t="str">
            <v>1168114211A3</v>
          </cell>
          <cell r="C2197" t="str">
            <v>KA013075</v>
          </cell>
          <cell r="D2197" t="str">
            <v>EDUCACION CHANKA</v>
          </cell>
          <cell r="E2197" t="str">
            <v>UGEL ANDAHUAYLAS</v>
          </cell>
          <cell r="F2197" t="str">
            <v>E.B.R. SECUNDARIA</v>
          </cell>
          <cell r="G2197" t="str">
            <v>UGEL-A IESM TRILCE - CASCABAMBA</v>
          </cell>
          <cell r="H2197" t="str">
            <v>829281211613</v>
          </cell>
        </row>
        <row r="2198">
          <cell r="B2198" t="str">
            <v>1119114221A6</v>
          </cell>
          <cell r="C2198" t="str">
            <v>KA013080</v>
          </cell>
          <cell r="D2198" t="str">
            <v>EDUCACION CHANKA</v>
          </cell>
          <cell r="E2198" t="str">
            <v>UGEL ANDAHUAYLAS</v>
          </cell>
          <cell r="F2198" t="str">
            <v>E.B.R. SECUNDARIA</v>
          </cell>
          <cell r="G2198" t="str">
            <v>UGEL-A IESM JOSE MARIA ARGUEDAS - KAQUIABAMBA</v>
          </cell>
          <cell r="H2198" t="str">
            <v>826291210619</v>
          </cell>
        </row>
        <row r="2199">
          <cell r="B2199" t="e">
            <v>#N/A</v>
          </cell>
          <cell r="C2199" t="str">
            <v>KA013080</v>
          </cell>
          <cell r="D2199" t="str">
            <v>EDUCACION CHANKA</v>
          </cell>
          <cell r="E2199" t="str">
            <v>UGEL ANDAHUAYLAS</v>
          </cell>
          <cell r="F2199" t="str">
            <v>E.B.R. SECUNDARIA</v>
          </cell>
          <cell r="G2199" t="str">
            <v>UGEL-A IESM JOSE MARIA ARGUEDAS - KAQUIABAMBA</v>
          </cell>
          <cell r="H2199" t="str">
            <v>03V0002N0914</v>
          </cell>
        </row>
        <row r="2200">
          <cell r="B2200" t="e">
            <v>#N/A</v>
          </cell>
          <cell r="C2200" t="str">
            <v>KA013080</v>
          </cell>
          <cell r="D2200" t="str">
            <v>EDUCACION CHANKA</v>
          </cell>
          <cell r="E2200" t="str">
            <v>UGEL ANDAHUAYLAS</v>
          </cell>
          <cell r="F2200" t="str">
            <v>E.B.R. SECUNDARIA</v>
          </cell>
          <cell r="G2200" t="str">
            <v>UGEL-A IESM JOSE MARIA ARGUEDAS - KAQUIABAMBA</v>
          </cell>
          <cell r="H2200" t="str">
            <v>03V0002N0915</v>
          </cell>
        </row>
        <row r="2201">
          <cell r="B2201" t="str">
            <v>1119114211A7</v>
          </cell>
          <cell r="C2201" t="str">
            <v>KA013080</v>
          </cell>
          <cell r="D2201" t="str">
            <v>EDUCACION CHANKA</v>
          </cell>
          <cell r="E2201" t="str">
            <v>UGEL ANDAHUAYLAS</v>
          </cell>
          <cell r="F2201" t="str">
            <v>E.B.R. SECUNDARIA</v>
          </cell>
          <cell r="G2201" t="str">
            <v>UGEL-A IESM JOSE MARIA ARGUEDAS - KAQUIABAMBA</v>
          </cell>
          <cell r="H2201" t="str">
            <v>826261210610</v>
          </cell>
        </row>
        <row r="2202">
          <cell r="B2202" t="str">
            <v>1119114211A4</v>
          </cell>
          <cell r="C2202" t="str">
            <v>KA013080</v>
          </cell>
          <cell r="D2202" t="str">
            <v>EDUCACION CHANKA</v>
          </cell>
          <cell r="E2202" t="str">
            <v>UGEL ANDAHUAYLAS</v>
          </cell>
          <cell r="F2202" t="str">
            <v>E.B.R. SECUNDARIA</v>
          </cell>
          <cell r="G2202" t="str">
            <v>UGEL-A IESM JOSE MARIA ARGUEDAS - KAQUIABAMBA</v>
          </cell>
          <cell r="H2202" t="str">
            <v>826261210611</v>
          </cell>
        </row>
        <row r="2203">
          <cell r="B2203" t="str">
            <v>1119114211A8</v>
          </cell>
          <cell r="C2203" t="str">
            <v>KA013080</v>
          </cell>
          <cell r="D2203" t="str">
            <v>EDUCACION CHANKA</v>
          </cell>
          <cell r="E2203" t="str">
            <v>UGEL ANDAHUAYLAS</v>
          </cell>
          <cell r="F2203" t="str">
            <v>E.B.R. SECUNDARIA</v>
          </cell>
          <cell r="G2203" t="str">
            <v>UGEL-A IESM JOSE MARIA ARGUEDAS - KAQUIABAMBA</v>
          </cell>
          <cell r="H2203" t="str">
            <v>826261210613</v>
          </cell>
        </row>
        <row r="2204">
          <cell r="B2204" t="str">
            <v>1119114211A0</v>
          </cell>
          <cell r="C2204" t="str">
            <v>KA013080</v>
          </cell>
          <cell r="D2204" t="str">
            <v>EDUCACION CHANKA</v>
          </cell>
          <cell r="E2204" t="str">
            <v>UGEL ANDAHUAYLAS</v>
          </cell>
          <cell r="F2204" t="str">
            <v>E.B.R. SECUNDARIA</v>
          </cell>
          <cell r="G2204" t="str">
            <v>UGEL-A IESM JOSE MARIA ARGUEDAS - KAQUIABAMBA</v>
          </cell>
          <cell r="H2204" t="str">
            <v>826261210614</v>
          </cell>
        </row>
        <row r="2205">
          <cell r="B2205" t="str">
            <v>1119114211A2</v>
          </cell>
          <cell r="C2205" t="str">
            <v>KA013080</v>
          </cell>
          <cell r="D2205" t="str">
            <v>EDUCACION CHANKA</v>
          </cell>
          <cell r="E2205" t="str">
            <v>UGEL ANDAHUAYLAS</v>
          </cell>
          <cell r="F2205" t="str">
            <v>E.B.R. SECUNDARIA</v>
          </cell>
          <cell r="G2205" t="str">
            <v>UGEL-A IESM JOSE MARIA ARGUEDAS - KAQUIABAMBA</v>
          </cell>
          <cell r="H2205" t="str">
            <v>826261210615</v>
          </cell>
        </row>
        <row r="2206">
          <cell r="B2206" t="str">
            <v>1119114211A9</v>
          </cell>
          <cell r="C2206" t="str">
            <v>KA013080</v>
          </cell>
          <cell r="D2206" t="str">
            <v>EDUCACION CHANKA</v>
          </cell>
          <cell r="E2206" t="str">
            <v>UGEL ANDAHUAYLAS</v>
          </cell>
          <cell r="F2206" t="str">
            <v>E.B.R. SECUNDARIA</v>
          </cell>
          <cell r="G2206" t="str">
            <v>UGEL-A IESM JOSE MARIA ARGUEDAS - KAQUIABAMBA</v>
          </cell>
          <cell r="H2206" t="str">
            <v>826261210616</v>
          </cell>
        </row>
        <row r="2207">
          <cell r="B2207" t="str">
            <v>1119114211A6</v>
          </cell>
          <cell r="C2207" t="str">
            <v>KA013080</v>
          </cell>
          <cell r="D2207" t="str">
            <v>EDUCACION CHANKA</v>
          </cell>
          <cell r="E2207" t="str">
            <v>UGEL ANDAHUAYLAS</v>
          </cell>
          <cell r="F2207" t="str">
            <v>E.B.R. SECUNDARIA</v>
          </cell>
          <cell r="G2207" t="str">
            <v>UGEL-A IESM JOSE MARIA ARGUEDAS - KAQUIABAMBA</v>
          </cell>
          <cell r="H2207" t="str">
            <v>826261210619</v>
          </cell>
        </row>
        <row r="2208">
          <cell r="B2208" t="str">
            <v>1119114221A1</v>
          </cell>
          <cell r="C2208" t="str">
            <v>KA013080</v>
          </cell>
          <cell r="D2208" t="str">
            <v>EDUCACION CHANKA</v>
          </cell>
          <cell r="E2208" t="str">
            <v>UGEL ANDAHUAYLAS</v>
          </cell>
          <cell r="F2208" t="str">
            <v>E.B.R. SECUNDARIA</v>
          </cell>
          <cell r="G2208" t="str">
            <v>UGEL-A IESM JOSE MARIA ARGUEDAS - KAQUIABAMBA</v>
          </cell>
          <cell r="H2208" t="str">
            <v>826291210612</v>
          </cell>
        </row>
        <row r="2209">
          <cell r="B2209" t="str">
            <v>1119114231A1</v>
          </cell>
          <cell r="C2209" t="str">
            <v>KA013080</v>
          </cell>
          <cell r="D2209" t="str">
            <v>EDUCACION CHANKA</v>
          </cell>
          <cell r="E2209" t="str">
            <v>UGEL ANDAHUAYLAS</v>
          </cell>
          <cell r="F2209" t="str">
            <v>E.B.R. SECUNDARIA</v>
          </cell>
          <cell r="G2209" t="str">
            <v>UGEL-A IESM JOSE MARIA ARGUEDAS - KAQUIABAMBA</v>
          </cell>
          <cell r="H2209" t="str">
            <v>826291210613</v>
          </cell>
        </row>
        <row r="2210">
          <cell r="B2210" t="str">
            <v>1119114231A1</v>
          </cell>
          <cell r="C2210" t="str">
            <v>KA013080</v>
          </cell>
          <cell r="D2210" t="str">
            <v>EDUCACION CHANKA</v>
          </cell>
          <cell r="E2210" t="str">
            <v>UGEL ANDAHUAYLAS</v>
          </cell>
          <cell r="F2210" t="str">
            <v>E.B.R. SECUNDARIA</v>
          </cell>
          <cell r="G2210" t="str">
            <v>UGEL-A IESM JOSE MARIA ARGUEDAS - KAQUIABAMBA</v>
          </cell>
          <cell r="H2210" t="str">
            <v>826291210613</v>
          </cell>
        </row>
        <row r="2211">
          <cell r="B2211" t="str">
            <v>1119114221A3</v>
          </cell>
          <cell r="C2211" t="str">
            <v>KA013080</v>
          </cell>
          <cell r="D2211" t="str">
            <v>EDUCACION CHANKA</v>
          </cell>
          <cell r="E2211" t="str">
            <v>UGEL ANDAHUAYLAS</v>
          </cell>
          <cell r="F2211" t="str">
            <v>E.B.R. SECUNDARIA</v>
          </cell>
          <cell r="G2211" t="str">
            <v>UGEL-A IESM JOSE MARIA ARGUEDAS - KAQUIABAMBA</v>
          </cell>
          <cell r="H2211" t="str">
            <v>826291210614</v>
          </cell>
        </row>
        <row r="2212">
          <cell r="B2212" t="str">
            <v>1119114231A2</v>
          </cell>
          <cell r="C2212" t="str">
            <v>KA013080</v>
          </cell>
          <cell r="D2212" t="str">
            <v>EDUCACION CHANKA</v>
          </cell>
          <cell r="E2212" t="str">
            <v>UGEL ANDAHUAYLAS</v>
          </cell>
          <cell r="F2212" t="str">
            <v>E.B.R. SECUNDARIA</v>
          </cell>
          <cell r="G2212" t="str">
            <v>UGEL-A IESM JOSE MARIA ARGUEDAS - KAQUIABAMBA</v>
          </cell>
          <cell r="H2212" t="str">
            <v>826291210616</v>
          </cell>
        </row>
        <row r="2213">
          <cell r="B2213" t="str">
            <v>1119114221A2</v>
          </cell>
          <cell r="C2213" t="str">
            <v>KA013080</v>
          </cell>
          <cell r="D2213" t="str">
            <v>EDUCACION CHANKA</v>
          </cell>
          <cell r="E2213" t="str">
            <v>UGEL ANDAHUAYLAS</v>
          </cell>
          <cell r="F2213" t="str">
            <v>E.B.R. SECUNDARIA</v>
          </cell>
          <cell r="G2213" t="str">
            <v>UGEL-A IESM JOSE MARIA ARGUEDAS - KAQUIABAMBA</v>
          </cell>
          <cell r="H2213" t="str">
            <v>826291210618</v>
          </cell>
        </row>
        <row r="2214">
          <cell r="B2214" t="str">
            <v>1119114221A4</v>
          </cell>
          <cell r="C2214" t="str">
            <v>KA013080</v>
          </cell>
          <cell r="D2214" t="str">
            <v>EDUCACION CHANKA</v>
          </cell>
          <cell r="E2214" t="str">
            <v>UGEL ANDAHUAYLAS</v>
          </cell>
          <cell r="F2214" t="str">
            <v>E.B.R. SECUNDARIA</v>
          </cell>
          <cell r="G2214" t="str">
            <v>UGEL-A IESM JOSE MARIA ARGUEDAS - KAQUIABAMBA</v>
          </cell>
          <cell r="H2214" t="str">
            <v>826291210615</v>
          </cell>
        </row>
        <row r="2215">
          <cell r="B2215" t="str">
            <v>1119114221A8</v>
          </cell>
          <cell r="C2215" t="str">
            <v>KA013080</v>
          </cell>
          <cell r="D2215" t="str">
            <v>EDUCACION CHANKA</v>
          </cell>
          <cell r="E2215" t="str">
            <v>UGEL ANDAHUAYLAS</v>
          </cell>
          <cell r="F2215" t="str">
            <v>E.B.R. SECUNDARIA</v>
          </cell>
          <cell r="G2215" t="str">
            <v>UGEL-A IESM JOSE MARIA ARGUEDAS - KAQUIABAMBA</v>
          </cell>
          <cell r="H2215" t="str">
            <v>826291210610</v>
          </cell>
        </row>
        <row r="2216">
          <cell r="B2216" t="str">
            <v>1119114221A5</v>
          </cell>
          <cell r="C2216" t="str">
            <v>KA013080</v>
          </cell>
          <cell r="D2216" t="str">
            <v>EDUCACION CHANKA</v>
          </cell>
          <cell r="E2216" t="str">
            <v>UGEL ANDAHUAYLAS</v>
          </cell>
          <cell r="F2216" t="str">
            <v>E.B.R. SECUNDARIA</v>
          </cell>
          <cell r="G2216" t="str">
            <v>UGEL-A IESM JOSE MARIA ARGUEDAS - KAQUIABAMBA</v>
          </cell>
          <cell r="H2216" t="str">
            <v>826291210611</v>
          </cell>
        </row>
        <row r="2217">
          <cell r="B2217" t="str">
            <v>1169114211A7</v>
          </cell>
          <cell r="C2217" t="str">
            <v>KA013085</v>
          </cell>
          <cell r="D2217" t="str">
            <v>EDUCACION CHANKA</v>
          </cell>
          <cell r="E2217" t="str">
            <v>UGEL ANDAHUAYLAS</v>
          </cell>
          <cell r="F2217" t="str">
            <v>E.B.R. SECUNDARIA</v>
          </cell>
          <cell r="G2217" t="str">
            <v>UGEL-A IESM VIRGEN DEL CARMEN</v>
          </cell>
          <cell r="H2217" t="str">
            <v>829251211612</v>
          </cell>
        </row>
        <row r="2218">
          <cell r="B2218" t="str">
            <v>1169114211A3</v>
          </cell>
          <cell r="C2218" t="str">
            <v>KA013085</v>
          </cell>
          <cell r="D2218" t="str">
            <v>EDUCACION CHANKA</v>
          </cell>
          <cell r="E2218" t="str">
            <v>UGEL ANDAHUAYLAS</v>
          </cell>
          <cell r="F2218" t="str">
            <v>E.B.R. SECUNDARIA</v>
          </cell>
          <cell r="G2218" t="str">
            <v>UGEL-A IESM VIRGEN DEL CARMEN</v>
          </cell>
          <cell r="H2218" t="str">
            <v>829201211610</v>
          </cell>
        </row>
        <row r="2219">
          <cell r="B2219" t="str">
            <v>1169114211A0</v>
          </cell>
          <cell r="C2219" t="str">
            <v>KA013085</v>
          </cell>
          <cell r="D2219" t="str">
            <v>EDUCACION CHANKA</v>
          </cell>
          <cell r="E2219" t="str">
            <v>UGEL ANDAHUAYLAS</v>
          </cell>
          <cell r="F2219" t="str">
            <v>E.B.R. SECUNDARIA</v>
          </cell>
          <cell r="G2219" t="str">
            <v>UGEL-A IESM VIRGEN DEL CARMEN</v>
          </cell>
          <cell r="H2219" t="str">
            <v>829201211611</v>
          </cell>
        </row>
        <row r="2220">
          <cell r="B2220" t="str">
            <v>1169114211A4</v>
          </cell>
          <cell r="C2220" t="str">
            <v>KA013085</v>
          </cell>
          <cell r="D2220" t="str">
            <v>EDUCACION CHANKA</v>
          </cell>
          <cell r="E2220" t="str">
            <v>UGEL ANDAHUAYLAS</v>
          </cell>
          <cell r="F2220" t="str">
            <v>E.B.R. SECUNDARIA</v>
          </cell>
          <cell r="G2220" t="str">
            <v>UGEL-A IESM VIRGEN DEL CARMEN</v>
          </cell>
          <cell r="H2220" t="str">
            <v>829201211613</v>
          </cell>
        </row>
        <row r="2221">
          <cell r="B2221" t="str">
            <v>1169114211A6</v>
          </cell>
          <cell r="C2221" t="str">
            <v>KA013085</v>
          </cell>
          <cell r="D2221" t="str">
            <v>EDUCACION CHANKA</v>
          </cell>
          <cell r="E2221" t="str">
            <v>UGEL ANDAHUAYLAS</v>
          </cell>
          <cell r="F2221" t="str">
            <v>E.B.R. SECUNDARIA</v>
          </cell>
          <cell r="G2221" t="str">
            <v>UGEL-A IESM VIRGEN DEL CARMEN</v>
          </cell>
          <cell r="H2221" t="str">
            <v>829201211617</v>
          </cell>
        </row>
        <row r="2222">
          <cell r="B2222" t="str">
            <v>1169114211A2</v>
          </cell>
          <cell r="C2222" t="str">
            <v>KA013085</v>
          </cell>
          <cell r="D2222" t="str">
            <v>EDUCACION CHANKA</v>
          </cell>
          <cell r="E2222" t="str">
            <v>UGEL ANDAHUAYLAS</v>
          </cell>
          <cell r="F2222" t="str">
            <v>E.B.R. SECUNDARIA</v>
          </cell>
          <cell r="G2222" t="str">
            <v>UGEL-A IESM VIRGEN DEL CARMEN</v>
          </cell>
          <cell r="H2222" t="str">
            <v>829201211619</v>
          </cell>
        </row>
        <row r="2223">
          <cell r="B2223" t="str">
            <v>1169114241A3</v>
          </cell>
          <cell r="C2223" t="str">
            <v>KA013085</v>
          </cell>
          <cell r="D2223" t="str">
            <v>EDUCACION CHANKA</v>
          </cell>
          <cell r="E2223" t="str">
            <v>UGEL ANDAHUAYLAS</v>
          </cell>
          <cell r="F2223" t="str">
            <v>E.B.R. SECUNDARIA</v>
          </cell>
          <cell r="G2223" t="str">
            <v>UGEL-A IESM VIRGEN DEL CARMEN</v>
          </cell>
          <cell r="H2223" t="str">
            <v>829211214611</v>
          </cell>
        </row>
        <row r="2224">
          <cell r="B2224" t="str">
            <v>1169114231A7</v>
          </cell>
          <cell r="C2224" t="str">
            <v>KA013085</v>
          </cell>
          <cell r="D2224" t="str">
            <v>EDUCACION CHANKA</v>
          </cell>
          <cell r="E2224" t="str">
            <v>UGEL ANDAHUAYLAS</v>
          </cell>
          <cell r="F2224" t="str">
            <v>E.B.R. SECUNDARIA</v>
          </cell>
          <cell r="G2224" t="str">
            <v>UGEL-A IESM VIRGEN DEL CARMEN</v>
          </cell>
          <cell r="H2224" t="str">
            <v>829211214612</v>
          </cell>
        </row>
        <row r="2225">
          <cell r="B2225" t="str">
            <v>1169114241A2</v>
          </cell>
          <cell r="C2225" t="str">
            <v>KA013085</v>
          </cell>
          <cell r="D2225" t="str">
            <v>EDUCACION CHANKA</v>
          </cell>
          <cell r="E2225" t="str">
            <v>UGEL ANDAHUAYLAS</v>
          </cell>
          <cell r="F2225" t="str">
            <v>E.B.R. SECUNDARIA</v>
          </cell>
          <cell r="G2225" t="str">
            <v>UGEL-A IESM VIRGEN DEL CARMEN</v>
          </cell>
          <cell r="H2225" t="str">
            <v>829211214615</v>
          </cell>
        </row>
        <row r="2226">
          <cell r="B2226" t="str">
            <v>1169114231A8</v>
          </cell>
          <cell r="C2226" t="str">
            <v>KA013085</v>
          </cell>
          <cell r="D2226" t="str">
            <v>EDUCACION CHANKA</v>
          </cell>
          <cell r="E2226" t="str">
            <v>UGEL ANDAHUAYLAS</v>
          </cell>
          <cell r="F2226" t="str">
            <v>E.B.R. SECUNDARIA</v>
          </cell>
          <cell r="G2226" t="str">
            <v>UGEL-A IESM VIRGEN DEL CARMEN</v>
          </cell>
          <cell r="H2226" t="str">
            <v>829211214618</v>
          </cell>
        </row>
        <row r="2227">
          <cell r="B2227" t="str">
            <v>1169114241A4</v>
          </cell>
          <cell r="C2227" t="str">
            <v>KA013085</v>
          </cell>
          <cell r="D2227" t="str">
            <v>EDUCACION CHANKA</v>
          </cell>
          <cell r="E2227" t="str">
            <v>UGEL ANDAHUAYLAS</v>
          </cell>
          <cell r="F2227" t="str">
            <v>E.B.R. SECUNDARIA</v>
          </cell>
          <cell r="G2227" t="str">
            <v>UGEL-A IESM VIRGEN DEL CARMEN</v>
          </cell>
          <cell r="H2227" t="str">
            <v>829211214619</v>
          </cell>
        </row>
        <row r="2228">
          <cell r="B2228" t="str">
            <v>1169114231A3</v>
          </cell>
          <cell r="C2228" t="str">
            <v>KA013085</v>
          </cell>
          <cell r="D2228" t="str">
            <v>EDUCACION CHANKA</v>
          </cell>
          <cell r="E2228" t="str">
            <v>UGEL ANDAHUAYLAS</v>
          </cell>
          <cell r="F2228" t="str">
            <v>E.B.R. SECUNDARIA</v>
          </cell>
          <cell r="G2228" t="str">
            <v>UGEL-A IESM VIRGEN DEL CARMEN</v>
          </cell>
          <cell r="H2228" t="str">
            <v>829231211610</v>
          </cell>
        </row>
        <row r="2229">
          <cell r="B2229" t="str">
            <v>1169114231A1</v>
          </cell>
          <cell r="C2229" t="str">
            <v>KA013085</v>
          </cell>
          <cell r="D2229" t="str">
            <v>EDUCACION CHANKA</v>
          </cell>
          <cell r="E2229" t="str">
            <v>UGEL ANDAHUAYLAS</v>
          </cell>
          <cell r="F2229" t="str">
            <v>E.B.R. SECUNDARIA</v>
          </cell>
          <cell r="G2229" t="str">
            <v>UGEL-A IESM VIRGEN DEL CARMEN</v>
          </cell>
          <cell r="H2229" t="str">
            <v>829231211611</v>
          </cell>
        </row>
        <row r="2230">
          <cell r="B2230" t="str">
            <v>1169114221A7</v>
          </cell>
          <cell r="C2230" t="str">
            <v>KA013085</v>
          </cell>
          <cell r="D2230" t="str">
            <v>EDUCACION CHANKA</v>
          </cell>
          <cell r="E2230" t="str">
            <v>UGEL ANDAHUAYLAS</v>
          </cell>
          <cell r="F2230" t="str">
            <v>E.B.R. SECUNDARIA</v>
          </cell>
          <cell r="G2230" t="str">
            <v>UGEL-A IESM VIRGEN DEL CARMEN</v>
          </cell>
          <cell r="H2230" t="str">
            <v>829231211612</v>
          </cell>
        </row>
        <row r="2231">
          <cell r="B2231" t="str">
            <v>1169114231A4</v>
          </cell>
          <cell r="C2231" t="str">
            <v>KA013085</v>
          </cell>
          <cell r="D2231" t="str">
            <v>EDUCACION CHANKA</v>
          </cell>
          <cell r="E2231" t="str">
            <v>UGEL ANDAHUAYLAS</v>
          </cell>
          <cell r="F2231" t="str">
            <v>E.B.R. SECUNDARIA</v>
          </cell>
          <cell r="G2231" t="str">
            <v>UGEL-A IESM VIRGEN DEL CARMEN</v>
          </cell>
          <cell r="H2231" t="str">
            <v>829231211613</v>
          </cell>
        </row>
        <row r="2232">
          <cell r="B2232" t="str">
            <v>1169114221A9</v>
          </cell>
          <cell r="C2232" t="str">
            <v>KA013085</v>
          </cell>
          <cell r="D2232" t="str">
            <v>EDUCACION CHANKA</v>
          </cell>
          <cell r="E2232" t="str">
            <v>UGEL ANDAHUAYLAS</v>
          </cell>
          <cell r="F2232" t="str">
            <v>E.B.R. SECUNDARIA</v>
          </cell>
          <cell r="G2232" t="str">
            <v>UGEL-A IESM VIRGEN DEL CARMEN</v>
          </cell>
          <cell r="H2232" t="str">
            <v>829231211614</v>
          </cell>
        </row>
        <row r="2233">
          <cell r="B2233" t="str">
            <v>1169114231A5</v>
          </cell>
          <cell r="C2233" t="str">
            <v>KA013085</v>
          </cell>
          <cell r="D2233" t="str">
            <v>EDUCACION CHANKA</v>
          </cell>
          <cell r="E2233" t="str">
            <v>UGEL ANDAHUAYLAS</v>
          </cell>
          <cell r="F2233" t="str">
            <v>E.B.R. SECUNDARIA</v>
          </cell>
          <cell r="G2233" t="str">
            <v>UGEL-A IESM VIRGEN DEL CARMEN</v>
          </cell>
          <cell r="H2233" t="str">
            <v>829231211616</v>
          </cell>
        </row>
        <row r="2234">
          <cell r="B2234" t="str">
            <v>1169114221A8</v>
          </cell>
          <cell r="C2234" t="str">
            <v>KA013085</v>
          </cell>
          <cell r="D2234" t="str">
            <v>EDUCACION CHANKA</v>
          </cell>
          <cell r="E2234" t="str">
            <v>UGEL ANDAHUAYLAS</v>
          </cell>
          <cell r="F2234" t="str">
            <v>E.B.R. SECUNDARIA</v>
          </cell>
          <cell r="G2234" t="str">
            <v>UGEL-A IESM VIRGEN DEL CARMEN</v>
          </cell>
          <cell r="H2234" t="str">
            <v>829231211618</v>
          </cell>
        </row>
        <row r="2235">
          <cell r="B2235" t="str">
            <v>1169114231A2</v>
          </cell>
          <cell r="C2235" t="str">
            <v>KA013085</v>
          </cell>
          <cell r="D2235" t="str">
            <v>EDUCACION CHANKA</v>
          </cell>
          <cell r="E2235" t="str">
            <v>UGEL ANDAHUAYLAS</v>
          </cell>
          <cell r="F2235" t="str">
            <v>E.B.R. SECUNDARIA</v>
          </cell>
          <cell r="G2235" t="str">
            <v>UGEL-A IESM VIRGEN DEL CARMEN</v>
          </cell>
          <cell r="H2235" t="str">
            <v>829231211619</v>
          </cell>
        </row>
        <row r="2236">
          <cell r="B2236" t="str">
            <v>1169114221A3</v>
          </cell>
          <cell r="C2236" t="str">
            <v>KA013085</v>
          </cell>
          <cell r="D2236" t="str">
            <v>EDUCACION CHANKA</v>
          </cell>
          <cell r="E2236" t="str">
            <v>UGEL ANDAHUAYLAS</v>
          </cell>
          <cell r="F2236" t="str">
            <v>E.B.R. SECUNDARIA</v>
          </cell>
          <cell r="G2236" t="str">
            <v>UGEL-A IESM VIRGEN DEL CARMEN</v>
          </cell>
          <cell r="H2236" t="str">
            <v>829251211610</v>
          </cell>
        </row>
        <row r="2237">
          <cell r="B2237" t="str">
            <v>1169114221A1</v>
          </cell>
          <cell r="C2237" t="str">
            <v>KA013085</v>
          </cell>
          <cell r="D2237" t="str">
            <v>EDUCACION CHANKA</v>
          </cell>
          <cell r="E2237" t="str">
            <v>UGEL ANDAHUAYLAS</v>
          </cell>
          <cell r="F2237" t="str">
            <v>E.B.R. SECUNDARIA</v>
          </cell>
          <cell r="G2237" t="str">
            <v>UGEL-A IESM VIRGEN DEL CARMEN</v>
          </cell>
          <cell r="H2237" t="str">
            <v>829251211611</v>
          </cell>
        </row>
        <row r="2238">
          <cell r="B2238" t="str">
            <v>1169114221A4</v>
          </cell>
          <cell r="C2238" t="str">
            <v>KA013085</v>
          </cell>
          <cell r="D2238" t="str">
            <v>EDUCACION CHANKA</v>
          </cell>
          <cell r="E2238" t="str">
            <v>UGEL ANDAHUAYLAS</v>
          </cell>
          <cell r="F2238" t="str">
            <v>E.B.R. SECUNDARIA</v>
          </cell>
          <cell r="G2238" t="str">
            <v>UGEL-A IESM VIRGEN DEL CARMEN</v>
          </cell>
          <cell r="H2238" t="str">
            <v>829251211613</v>
          </cell>
        </row>
        <row r="2239">
          <cell r="B2239" t="str">
            <v>1169114221A6</v>
          </cell>
          <cell r="C2239" t="str">
            <v>KA013085</v>
          </cell>
          <cell r="D2239" t="str">
            <v>EDUCACION CHANKA</v>
          </cell>
          <cell r="E2239" t="str">
            <v>UGEL ANDAHUAYLAS</v>
          </cell>
          <cell r="F2239" t="str">
            <v>E.B.R. SECUNDARIA</v>
          </cell>
          <cell r="G2239" t="str">
            <v>UGEL-A IESM VIRGEN DEL CARMEN</v>
          </cell>
          <cell r="H2239" t="str">
            <v>829251211617</v>
          </cell>
        </row>
        <row r="2240">
          <cell r="B2240" t="str">
            <v>1169114211A8</v>
          </cell>
          <cell r="C2240" t="str">
            <v>KA013085</v>
          </cell>
          <cell r="D2240" t="str">
            <v>EDUCACION CHANKA</v>
          </cell>
          <cell r="E2240" t="str">
            <v>UGEL ANDAHUAYLAS</v>
          </cell>
          <cell r="F2240" t="str">
            <v>E.B.R. SECUNDARIA</v>
          </cell>
          <cell r="G2240" t="str">
            <v>UGEL-A IESM VIRGEN DEL CARMEN</v>
          </cell>
          <cell r="H2240" t="str">
            <v>829251211618</v>
          </cell>
        </row>
        <row r="2241">
          <cell r="B2241" t="str">
            <v>1169114221A2</v>
          </cell>
          <cell r="C2241" t="str">
            <v>KA013085</v>
          </cell>
          <cell r="D2241" t="str">
            <v>EDUCACION CHANKA</v>
          </cell>
          <cell r="E2241" t="str">
            <v>UGEL ANDAHUAYLAS</v>
          </cell>
          <cell r="F2241" t="str">
            <v>E.B.R. SECUNDARIA</v>
          </cell>
          <cell r="G2241" t="str">
            <v>UGEL-A IESM VIRGEN DEL CARMEN</v>
          </cell>
          <cell r="H2241" t="str">
            <v>829251211619</v>
          </cell>
        </row>
        <row r="2242">
          <cell r="B2242" t="str">
            <v>1169114211A5</v>
          </cell>
          <cell r="C2242" t="str">
            <v>KA013085</v>
          </cell>
          <cell r="D2242" t="str">
            <v>EDUCACION CHANKA</v>
          </cell>
          <cell r="E2242" t="str">
            <v>UGEL ANDAHUAYLAS</v>
          </cell>
          <cell r="F2242" t="str">
            <v>E.B.R. SECUNDARIA</v>
          </cell>
          <cell r="G2242" t="str">
            <v>UGEL-A IESM VIRGEN DEL CARMEN</v>
          </cell>
          <cell r="H2242" t="str">
            <v>829201211616</v>
          </cell>
        </row>
        <row r="2243">
          <cell r="B2243" t="str">
            <v>1169114211A9</v>
          </cell>
          <cell r="C2243" t="str">
            <v>KA013085</v>
          </cell>
          <cell r="D2243" t="str">
            <v>EDUCACION CHANKA</v>
          </cell>
          <cell r="E2243" t="str">
            <v>UGEL ANDAHUAYLAS</v>
          </cell>
          <cell r="F2243" t="str">
            <v>E.B.R. SECUNDARIA</v>
          </cell>
          <cell r="G2243" t="str">
            <v>UGEL-A IESM VIRGEN DEL CARMEN</v>
          </cell>
          <cell r="H2243" t="str">
            <v>829251211614</v>
          </cell>
        </row>
        <row r="2244">
          <cell r="B2244" t="e">
            <v>#N/A</v>
          </cell>
          <cell r="C2244" t="str">
            <v>KA013085</v>
          </cell>
          <cell r="D2244" t="str">
            <v>EDUCACION CHANKA</v>
          </cell>
          <cell r="E2244" t="str">
            <v>UGEL ANDAHUAYLAS</v>
          </cell>
          <cell r="F2244" t="str">
            <v>E.B.R. SECUNDARIA</v>
          </cell>
          <cell r="G2244" t="str">
            <v>UGEL-A IESM VIRGEN DEL CARMEN</v>
          </cell>
          <cell r="H2244" t="str">
            <v>03V0002N0991</v>
          </cell>
        </row>
        <row r="2245">
          <cell r="B2245" t="str">
            <v>1169114231A0</v>
          </cell>
          <cell r="C2245" t="str">
            <v>KA013085</v>
          </cell>
          <cell r="D2245" t="str">
            <v>EDUCACION CHANKA</v>
          </cell>
          <cell r="E2245" t="str">
            <v>UGEL ANDAHUAYLAS</v>
          </cell>
          <cell r="F2245" t="str">
            <v>E.B.R. SECUNDARIA</v>
          </cell>
          <cell r="G2245" t="str">
            <v>UGEL-A IESM VIRGEN DEL CARMEN</v>
          </cell>
          <cell r="H2245" t="str">
            <v>829231211615</v>
          </cell>
        </row>
        <row r="2246">
          <cell r="B2246" t="str">
            <v>1169114231A6</v>
          </cell>
          <cell r="C2246" t="str">
            <v>KA013085</v>
          </cell>
          <cell r="D2246" t="str">
            <v>EDUCACION CHANKA</v>
          </cell>
          <cell r="E2246" t="str">
            <v>UGEL ANDAHUAYLAS</v>
          </cell>
          <cell r="F2246" t="str">
            <v>E.B.R. SECUNDARIA</v>
          </cell>
          <cell r="G2246" t="str">
            <v>UGEL-A IESM VIRGEN DEL CARMEN</v>
          </cell>
          <cell r="H2246" t="str">
            <v>829231211617</v>
          </cell>
        </row>
        <row r="2247">
          <cell r="B2247" t="str">
            <v>1169114221A0</v>
          </cell>
          <cell r="C2247" t="str">
            <v>KA013085</v>
          </cell>
          <cell r="D2247" t="str">
            <v>EDUCACION CHANKA</v>
          </cell>
          <cell r="E2247" t="str">
            <v>UGEL ANDAHUAYLAS</v>
          </cell>
          <cell r="F2247" t="str">
            <v>E.B.R. SECUNDARIA</v>
          </cell>
          <cell r="G2247" t="str">
            <v>UGEL-A IESM VIRGEN DEL CARMEN</v>
          </cell>
          <cell r="H2247" t="str">
            <v>829251211615</v>
          </cell>
        </row>
        <row r="2248">
          <cell r="B2248" t="str">
            <v>1169114221A5</v>
          </cell>
          <cell r="C2248" t="str">
            <v>KA013085</v>
          </cell>
          <cell r="D2248" t="str">
            <v>EDUCACION CHANKA</v>
          </cell>
          <cell r="E2248" t="str">
            <v>UGEL ANDAHUAYLAS</v>
          </cell>
          <cell r="F2248" t="str">
            <v>E.B.R. SECUNDARIA</v>
          </cell>
          <cell r="G2248" t="str">
            <v>UGEL-A IESM VIRGEN DEL CARMEN</v>
          </cell>
          <cell r="H2248" t="str">
            <v>829251211616</v>
          </cell>
        </row>
        <row r="2249">
          <cell r="B2249" t="str">
            <v>1110114221A6</v>
          </cell>
          <cell r="C2249" t="str">
            <v>KA013090</v>
          </cell>
          <cell r="D2249" t="str">
            <v>EDUCACION CHANKA</v>
          </cell>
          <cell r="E2249" t="str">
            <v>UGEL ANDAHUAYLAS</v>
          </cell>
          <cell r="F2249" t="str">
            <v>E.B.R. SECUNDARIA</v>
          </cell>
          <cell r="G2249" t="str">
            <v>UGEL-A IESM PROCERES INDEPENDENCIA AMERICANA</v>
          </cell>
          <cell r="H2249" t="str">
            <v>828251217615</v>
          </cell>
        </row>
        <row r="2250">
          <cell r="B2250" t="e">
            <v>#N/A</v>
          </cell>
          <cell r="C2250" t="str">
            <v>KA013090</v>
          </cell>
          <cell r="D2250" t="str">
            <v>EDUCACION CHANKA</v>
          </cell>
          <cell r="E2250" t="str">
            <v>UGEL ANDAHUAYLAS</v>
          </cell>
          <cell r="F2250" t="str">
            <v>E.B.R. SECUNDARIA</v>
          </cell>
          <cell r="G2250" t="str">
            <v>UGEL-A IESM PROCERES INDEPENDENCIA AMERICANA</v>
          </cell>
          <cell r="H2250" t="str">
            <v>03V0002N0943</v>
          </cell>
        </row>
        <row r="2251">
          <cell r="B2251" t="e">
            <v>#N/A</v>
          </cell>
          <cell r="C2251" t="str">
            <v>KA013090</v>
          </cell>
          <cell r="D2251" t="str">
            <v>EDUCACION CHANKA</v>
          </cell>
          <cell r="E2251" t="str">
            <v>UGEL ANDAHUAYLAS</v>
          </cell>
          <cell r="F2251" t="str">
            <v>E.B.R. SECUNDARIA</v>
          </cell>
          <cell r="G2251" t="str">
            <v>UGEL-A IESM PROCERES INDEPENDENCIA AMERICANA</v>
          </cell>
          <cell r="H2251" t="str">
            <v>03V0002N0944</v>
          </cell>
        </row>
        <row r="2252">
          <cell r="B2252" t="e">
            <v>#N/A</v>
          </cell>
          <cell r="C2252" t="str">
            <v>KA013090</v>
          </cell>
          <cell r="D2252" t="str">
            <v>EDUCACION CHANKA</v>
          </cell>
          <cell r="E2252" t="str">
            <v>UGEL ANDAHUAYLAS</v>
          </cell>
          <cell r="F2252" t="str">
            <v>E.B.R. SECUNDARIA</v>
          </cell>
          <cell r="G2252" t="str">
            <v>UGEL-A IESM PROCERES INDEPENDENCIA AMERICANA</v>
          </cell>
          <cell r="H2252" t="str">
            <v>03V0002N0945</v>
          </cell>
        </row>
        <row r="2253">
          <cell r="B2253" t="str">
            <v>1110114211A9</v>
          </cell>
          <cell r="C2253" t="str">
            <v>KA013090</v>
          </cell>
          <cell r="D2253" t="str">
            <v>EDUCACION CHANKA</v>
          </cell>
          <cell r="E2253" t="str">
            <v>UGEL ANDAHUAYLAS</v>
          </cell>
          <cell r="F2253" t="str">
            <v>E.B.R. SECUNDARIA</v>
          </cell>
          <cell r="G2253" t="str">
            <v>UGEL-A IESM PROCERES INDEPENDENCIA AMERICANA</v>
          </cell>
          <cell r="H2253" t="str">
            <v>828201217610</v>
          </cell>
        </row>
        <row r="2254">
          <cell r="B2254" t="str">
            <v>1110114211A7</v>
          </cell>
          <cell r="C2254" t="str">
            <v>KA013090</v>
          </cell>
          <cell r="D2254" t="str">
            <v>EDUCACION CHANKA</v>
          </cell>
          <cell r="E2254" t="str">
            <v>UGEL ANDAHUAYLAS</v>
          </cell>
          <cell r="F2254" t="str">
            <v>E.B.R. SECUNDARIA</v>
          </cell>
          <cell r="G2254" t="str">
            <v>UGEL-A IESM PROCERES INDEPENDENCIA AMERICANA</v>
          </cell>
          <cell r="H2254" t="str">
            <v>828201217611</v>
          </cell>
        </row>
        <row r="2255">
          <cell r="B2255" t="str">
            <v>1110114211A3</v>
          </cell>
          <cell r="C2255" t="str">
            <v>KA013090</v>
          </cell>
          <cell r="D2255" t="str">
            <v>EDUCACION CHANKA</v>
          </cell>
          <cell r="E2255" t="str">
            <v>UGEL ANDAHUAYLAS</v>
          </cell>
          <cell r="F2255" t="str">
            <v>E.B.R. SECUNDARIA</v>
          </cell>
          <cell r="G2255" t="str">
            <v>UGEL-A IESM PROCERES INDEPENDENCIA AMERICANA</v>
          </cell>
          <cell r="H2255" t="str">
            <v>828201217612</v>
          </cell>
        </row>
        <row r="2256">
          <cell r="B2256" t="str">
            <v>1110114221A0</v>
          </cell>
          <cell r="C2256" t="str">
            <v>KA013090</v>
          </cell>
          <cell r="D2256" t="str">
            <v>EDUCACION CHANKA</v>
          </cell>
          <cell r="E2256" t="str">
            <v>UGEL ANDAHUAYLAS</v>
          </cell>
          <cell r="F2256" t="str">
            <v>E.B.R. SECUNDARIA</v>
          </cell>
          <cell r="G2256" t="str">
            <v>UGEL-A IESM PROCERES INDEPENDENCIA AMERICANA</v>
          </cell>
          <cell r="H2256" t="str">
            <v>828201217613</v>
          </cell>
        </row>
        <row r="2257">
          <cell r="B2257" t="str">
            <v>1110114211A5</v>
          </cell>
          <cell r="C2257" t="str">
            <v>KA013090</v>
          </cell>
          <cell r="D2257" t="str">
            <v>EDUCACION CHANKA</v>
          </cell>
          <cell r="E2257" t="str">
            <v>UGEL ANDAHUAYLAS</v>
          </cell>
          <cell r="F2257" t="str">
            <v>E.B.R. SECUNDARIA</v>
          </cell>
          <cell r="G2257" t="str">
            <v>UGEL-A IESM PROCERES INDEPENDENCIA AMERICANA</v>
          </cell>
          <cell r="H2257" t="str">
            <v>828201217614</v>
          </cell>
        </row>
        <row r="2258">
          <cell r="B2258" t="str">
            <v>1110114211A6</v>
          </cell>
          <cell r="C2258" t="str">
            <v>KA013090</v>
          </cell>
          <cell r="D2258" t="str">
            <v>EDUCACION CHANKA</v>
          </cell>
          <cell r="E2258" t="str">
            <v>UGEL ANDAHUAYLAS</v>
          </cell>
          <cell r="F2258" t="str">
            <v>E.B.R. SECUNDARIA</v>
          </cell>
          <cell r="G2258" t="str">
            <v>UGEL-A IESM PROCERES INDEPENDENCIA AMERICANA</v>
          </cell>
          <cell r="H2258" t="str">
            <v>828201217615</v>
          </cell>
        </row>
        <row r="2259">
          <cell r="B2259" t="str">
            <v>1110114221A1</v>
          </cell>
          <cell r="C2259" t="str">
            <v>KA013090</v>
          </cell>
          <cell r="D2259" t="str">
            <v>EDUCACION CHANKA</v>
          </cell>
          <cell r="E2259" t="str">
            <v>UGEL ANDAHUAYLAS</v>
          </cell>
          <cell r="F2259" t="str">
            <v>E.B.R. SECUNDARIA</v>
          </cell>
          <cell r="G2259" t="str">
            <v>UGEL-A IESM PROCERES INDEPENDENCIA AMERICANA</v>
          </cell>
          <cell r="H2259" t="str">
            <v>828201217616</v>
          </cell>
        </row>
        <row r="2260">
          <cell r="B2260" t="str">
            <v>1110114221A2</v>
          </cell>
          <cell r="C2260" t="str">
            <v>KA013090</v>
          </cell>
          <cell r="D2260" t="str">
            <v>EDUCACION CHANKA</v>
          </cell>
          <cell r="E2260" t="str">
            <v>UGEL ANDAHUAYLAS</v>
          </cell>
          <cell r="F2260" t="str">
            <v>E.B.R. SECUNDARIA</v>
          </cell>
          <cell r="G2260" t="str">
            <v>UGEL-A IESM PROCERES INDEPENDENCIA AMERICANA</v>
          </cell>
          <cell r="H2260" t="str">
            <v>828201217617</v>
          </cell>
        </row>
        <row r="2261">
          <cell r="B2261" t="str">
            <v>1110114211A4</v>
          </cell>
          <cell r="C2261" t="str">
            <v>KA013090</v>
          </cell>
          <cell r="D2261" t="str">
            <v>EDUCACION CHANKA</v>
          </cell>
          <cell r="E2261" t="str">
            <v>UGEL ANDAHUAYLAS</v>
          </cell>
          <cell r="F2261" t="str">
            <v>E.B.R. SECUNDARIA</v>
          </cell>
          <cell r="G2261" t="str">
            <v>UGEL-A IESM PROCERES INDEPENDENCIA AMERICANA</v>
          </cell>
          <cell r="H2261" t="str">
            <v>828201217618</v>
          </cell>
        </row>
        <row r="2262">
          <cell r="B2262" t="str">
            <v>1110114211A8</v>
          </cell>
          <cell r="C2262" t="str">
            <v>KA013090</v>
          </cell>
          <cell r="D2262" t="str">
            <v>EDUCACION CHANKA</v>
          </cell>
          <cell r="E2262" t="str">
            <v>UGEL ANDAHUAYLAS</v>
          </cell>
          <cell r="F2262" t="str">
            <v>E.B.R. SECUNDARIA</v>
          </cell>
          <cell r="G2262" t="str">
            <v>UGEL-A IESM PROCERES INDEPENDENCIA AMERICANA</v>
          </cell>
          <cell r="H2262" t="str">
            <v>828201217619</v>
          </cell>
        </row>
        <row r="2263">
          <cell r="B2263" t="str">
            <v>1110114241A5</v>
          </cell>
          <cell r="C2263" t="str">
            <v>KA013090</v>
          </cell>
          <cell r="D2263" t="str">
            <v>EDUCACION CHANKA</v>
          </cell>
          <cell r="E2263" t="str">
            <v>UGEL ANDAHUAYLAS</v>
          </cell>
          <cell r="F2263" t="str">
            <v>E.B.R. SECUNDARIA</v>
          </cell>
          <cell r="G2263" t="str">
            <v>UGEL-A IESM PROCERES INDEPENDENCIA AMERICANA</v>
          </cell>
          <cell r="H2263" t="str">
            <v>828211213612</v>
          </cell>
        </row>
        <row r="2264">
          <cell r="B2264" t="str">
            <v>1110114241A7</v>
          </cell>
          <cell r="C2264" t="str">
            <v>KA013090</v>
          </cell>
          <cell r="D2264" t="str">
            <v>EDUCACION CHANKA</v>
          </cell>
          <cell r="E2264" t="str">
            <v>UGEL ANDAHUAYLAS</v>
          </cell>
          <cell r="F2264" t="str">
            <v>E.B.R. SECUNDARIA</v>
          </cell>
          <cell r="G2264" t="str">
            <v>UGEL-A IESM PROCERES INDEPENDENCIA AMERICANA</v>
          </cell>
          <cell r="H2264" t="str">
            <v>828211213614</v>
          </cell>
        </row>
        <row r="2265">
          <cell r="B2265" t="str">
            <v>1110114241A8</v>
          </cell>
          <cell r="C2265" t="str">
            <v>KA013090</v>
          </cell>
          <cell r="D2265" t="str">
            <v>EDUCACION CHANKA</v>
          </cell>
          <cell r="E2265" t="str">
            <v>UGEL ANDAHUAYLAS</v>
          </cell>
          <cell r="F2265" t="str">
            <v>E.B.R. SECUNDARIA</v>
          </cell>
          <cell r="G2265" t="str">
            <v>UGEL-A IESM PROCERES INDEPENDENCIA AMERICANA</v>
          </cell>
          <cell r="H2265" t="str">
            <v>828211213615</v>
          </cell>
        </row>
        <row r="2266">
          <cell r="B2266" t="str">
            <v>1110114241A6</v>
          </cell>
          <cell r="C2266" t="str">
            <v>KA013090</v>
          </cell>
          <cell r="D2266" t="str">
            <v>EDUCACION CHANKA</v>
          </cell>
          <cell r="E2266" t="str">
            <v>UGEL ANDAHUAYLAS</v>
          </cell>
          <cell r="F2266" t="str">
            <v>E.B.R. SECUNDARIA</v>
          </cell>
          <cell r="G2266" t="str">
            <v>UGEL-A IESM PROCERES INDEPENDENCIA AMERICANA</v>
          </cell>
          <cell r="H2266" t="str">
            <v>828211213618</v>
          </cell>
        </row>
        <row r="2267">
          <cell r="B2267" t="str">
            <v>1110114211A0</v>
          </cell>
          <cell r="C2267" t="str">
            <v>KA013090</v>
          </cell>
          <cell r="D2267" t="str">
            <v>EDUCACION CHANKA</v>
          </cell>
          <cell r="E2267" t="str">
            <v>UGEL ANDAHUAYLAS</v>
          </cell>
          <cell r="F2267" t="str">
            <v>E.B.R. SECUNDARIA</v>
          </cell>
          <cell r="G2267" t="str">
            <v>UGEL-A IESM PROCERES INDEPENDENCIA AMERICANA</v>
          </cell>
          <cell r="H2267" t="str">
            <v>828221217616</v>
          </cell>
        </row>
        <row r="2268">
          <cell r="B2268" t="str">
            <v>1110114211A2</v>
          </cell>
          <cell r="C2268" t="str">
            <v>KA013090</v>
          </cell>
          <cell r="D2268" t="str">
            <v>EDUCACION CHANKA</v>
          </cell>
          <cell r="E2268" t="str">
            <v>UGEL ANDAHUAYLAS</v>
          </cell>
          <cell r="F2268" t="str">
            <v>E.B.R. SECUNDARIA</v>
          </cell>
          <cell r="G2268" t="str">
            <v>UGEL-A IESM PROCERES INDEPENDENCIA AMERICANA</v>
          </cell>
          <cell r="H2268" t="str">
            <v>828221217617</v>
          </cell>
        </row>
        <row r="2269">
          <cell r="B2269" t="str">
            <v>1110114241A1</v>
          </cell>
          <cell r="C2269" t="str">
            <v>KA013090</v>
          </cell>
          <cell r="D2269" t="str">
            <v>EDUCACION CHANKA</v>
          </cell>
          <cell r="E2269" t="str">
            <v>UGEL ANDAHUAYLAS</v>
          </cell>
          <cell r="F2269" t="str">
            <v>E.B.R. SECUNDARIA</v>
          </cell>
          <cell r="G2269" t="str">
            <v>UGEL-A IESM PROCERES INDEPENDENCIA AMERICANA</v>
          </cell>
          <cell r="H2269" t="str">
            <v>828231217610</v>
          </cell>
        </row>
        <row r="2270">
          <cell r="B2270" t="str">
            <v>1110114231A3</v>
          </cell>
          <cell r="C2270" t="str">
            <v>KA013090</v>
          </cell>
          <cell r="D2270" t="str">
            <v>EDUCACION CHANKA</v>
          </cell>
          <cell r="E2270" t="str">
            <v>UGEL ANDAHUAYLAS</v>
          </cell>
          <cell r="F2270" t="str">
            <v>E.B.R. SECUNDARIA</v>
          </cell>
          <cell r="G2270" t="str">
            <v>UGEL-A IESM PROCERES INDEPENDENCIA AMERICANA</v>
          </cell>
          <cell r="H2270" t="str">
            <v>828231217612</v>
          </cell>
        </row>
        <row r="2271">
          <cell r="B2271" t="str">
            <v>1110114241A2</v>
          </cell>
          <cell r="C2271" t="str">
            <v>KA013090</v>
          </cell>
          <cell r="D2271" t="str">
            <v>EDUCACION CHANKA</v>
          </cell>
          <cell r="E2271" t="str">
            <v>UGEL ANDAHUAYLAS</v>
          </cell>
          <cell r="F2271" t="str">
            <v>E.B.R. SECUNDARIA</v>
          </cell>
          <cell r="G2271" t="str">
            <v>UGEL-A IESM PROCERES INDEPENDENCIA AMERICANA</v>
          </cell>
          <cell r="H2271" t="str">
            <v>828231217613</v>
          </cell>
        </row>
        <row r="2272">
          <cell r="B2272" t="str">
            <v>1110114241A4</v>
          </cell>
          <cell r="C2272" t="str">
            <v>KA013090</v>
          </cell>
          <cell r="D2272" t="str">
            <v>EDUCACION CHANKA</v>
          </cell>
          <cell r="E2272" t="str">
            <v>UGEL ANDAHUAYLAS</v>
          </cell>
          <cell r="F2272" t="str">
            <v>E.B.R. SECUNDARIA</v>
          </cell>
          <cell r="G2272" t="str">
            <v>UGEL-A IESM PROCERES INDEPENDENCIA AMERICANA</v>
          </cell>
          <cell r="H2272" t="str">
            <v>828231217617</v>
          </cell>
        </row>
        <row r="2273">
          <cell r="B2273" t="str">
            <v>1110114231A5</v>
          </cell>
          <cell r="C2273" t="str">
            <v>KA013090</v>
          </cell>
          <cell r="D2273" t="str">
            <v>EDUCACION CHANKA</v>
          </cell>
          <cell r="E2273" t="str">
            <v>UGEL ANDAHUAYLAS</v>
          </cell>
          <cell r="F2273" t="str">
            <v>E.B.R. SECUNDARIA</v>
          </cell>
          <cell r="G2273" t="str">
            <v>UGEL-A IESM PROCERES INDEPENDENCIA AMERICANA</v>
          </cell>
          <cell r="H2273" t="str">
            <v>828231217618</v>
          </cell>
        </row>
        <row r="2274">
          <cell r="B2274" t="str">
            <v>1110114221A9</v>
          </cell>
          <cell r="C2274" t="str">
            <v>KA013090</v>
          </cell>
          <cell r="D2274" t="str">
            <v>EDUCACION CHANKA</v>
          </cell>
          <cell r="E2274" t="str">
            <v>UGEL ANDAHUAYLAS</v>
          </cell>
          <cell r="F2274" t="str">
            <v>E.B.R. SECUNDARIA</v>
          </cell>
          <cell r="G2274" t="str">
            <v>UGEL-A IESM PROCERES INDEPENDENCIA AMERICANA</v>
          </cell>
          <cell r="H2274" t="str">
            <v>828251217610</v>
          </cell>
        </row>
        <row r="2275">
          <cell r="B2275" t="str">
            <v>1110114221A7</v>
          </cell>
          <cell r="C2275" t="str">
            <v>KA013090</v>
          </cell>
          <cell r="D2275" t="str">
            <v>EDUCACION CHANKA</v>
          </cell>
          <cell r="E2275" t="str">
            <v>UGEL ANDAHUAYLAS</v>
          </cell>
          <cell r="F2275" t="str">
            <v>E.B.R. SECUNDARIA</v>
          </cell>
          <cell r="G2275" t="str">
            <v>UGEL-A IESM PROCERES INDEPENDENCIA AMERICANA</v>
          </cell>
          <cell r="H2275" t="str">
            <v>828251217611</v>
          </cell>
        </row>
        <row r="2276">
          <cell r="B2276" t="str">
            <v>1110114221A7</v>
          </cell>
          <cell r="C2276" t="str">
            <v>KA013090</v>
          </cell>
          <cell r="D2276" t="str">
            <v>EDUCACION CHANKA</v>
          </cell>
          <cell r="E2276" t="str">
            <v>UGEL ANDAHUAYLAS</v>
          </cell>
          <cell r="F2276" t="str">
            <v>E.B.R. SECUNDARIA</v>
          </cell>
          <cell r="G2276" t="str">
            <v>UGEL-A IESM PROCERES INDEPENDENCIA AMERICANA</v>
          </cell>
          <cell r="H2276" t="str">
            <v>828251217611</v>
          </cell>
        </row>
        <row r="2277">
          <cell r="B2277" t="str">
            <v>1110114221A3</v>
          </cell>
          <cell r="C2277" t="str">
            <v>KA013090</v>
          </cell>
          <cell r="D2277" t="str">
            <v>EDUCACION CHANKA</v>
          </cell>
          <cell r="E2277" t="str">
            <v>UGEL ANDAHUAYLAS</v>
          </cell>
          <cell r="F2277" t="str">
            <v>E.B.R. SECUNDARIA</v>
          </cell>
          <cell r="G2277" t="str">
            <v>UGEL-A IESM PROCERES INDEPENDENCIA AMERICANA</v>
          </cell>
          <cell r="H2277" t="str">
            <v>828251217612</v>
          </cell>
        </row>
        <row r="2278">
          <cell r="B2278" t="str">
            <v>1110114231A0</v>
          </cell>
          <cell r="C2278" t="str">
            <v>KA013090</v>
          </cell>
          <cell r="D2278" t="str">
            <v>EDUCACION CHANKA</v>
          </cell>
          <cell r="E2278" t="str">
            <v>UGEL ANDAHUAYLAS</v>
          </cell>
          <cell r="F2278" t="str">
            <v>E.B.R. SECUNDARIA</v>
          </cell>
          <cell r="G2278" t="str">
            <v>UGEL-A IESM PROCERES INDEPENDENCIA AMERICANA</v>
          </cell>
          <cell r="H2278" t="str">
            <v>828251217613</v>
          </cell>
        </row>
        <row r="2279">
          <cell r="B2279" t="str">
            <v>1110114221A5</v>
          </cell>
          <cell r="C2279" t="str">
            <v>KA013090</v>
          </cell>
          <cell r="D2279" t="str">
            <v>EDUCACION CHANKA</v>
          </cell>
          <cell r="E2279" t="str">
            <v>UGEL ANDAHUAYLAS</v>
          </cell>
          <cell r="F2279" t="str">
            <v>E.B.R. SECUNDARIA</v>
          </cell>
          <cell r="G2279" t="str">
            <v>UGEL-A IESM PROCERES INDEPENDENCIA AMERICANA</v>
          </cell>
          <cell r="H2279" t="str">
            <v>828251217614</v>
          </cell>
        </row>
        <row r="2280">
          <cell r="B2280" t="str">
            <v>1110114221A5</v>
          </cell>
          <cell r="C2280" t="str">
            <v>KA013090</v>
          </cell>
          <cell r="D2280" t="str">
            <v>EDUCACION CHANKA</v>
          </cell>
          <cell r="E2280" t="str">
            <v>UGEL ANDAHUAYLAS</v>
          </cell>
          <cell r="F2280" t="str">
            <v>E.B.R. SECUNDARIA</v>
          </cell>
          <cell r="G2280" t="str">
            <v>UGEL-A IESM PROCERES INDEPENDENCIA AMERICANA</v>
          </cell>
          <cell r="H2280" t="str">
            <v>828251217614</v>
          </cell>
        </row>
        <row r="2281">
          <cell r="B2281" t="str">
            <v>1110114231A1</v>
          </cell>
          <cell r="C2281" t="str">
            <v>KA013090</v>
          </cell>
          <cell r="D2281" t="str">
            <v>EDUCACION CHANKA</v>
          </cell>
          <cell r="E2281" t="str">
            <v>UGEL ANDAHUAYLAS</v>
          </cell>
          <cell r="F2281" t="str">
            <v>E.B.R. SECUNDARIA</v>
          </cell>
          <cell r="G2281" t="str">
            <v>UGEL-A IESM PROCERES INDEPENDENCIA AMERICANA</v>
          </cell>
          <cell r="H2281" t="str">
            <v>828251217616</v>
          </cell>
        </row>
        <row r="2282">
          <cell r="B2282" t="str">
            <v>1110114231A2</v>
          </cell>
          <cell r="C2282" t="str">
            <v>KA013090</v>
          </cell>
          <cell r="D2282" t="str">
            <v>EDUCACION CHANKA</v>
          </cell>
          <cell r="E2282" t="str">
            <v>UGEL ANDAHUAYLAS</v>
          </cell>
          <cell r="F2282" t="str">
            <v>E.B.R. SECUNDARIA</v>
          </cell>
          <cell r="G2282" t="str">
            <v>UGEL-A IESM PROCERES INDEPENDENCIA AMERICANA</v>
          </cell>
          <cell r="H2282" t="str">
            <v>828251217617</v>
          </cell>
        </row>
        <row r="2283">
          <cell r="B2283" t="str">
            <v>1110114221A4</v>
          </cell>
          <cell r="C2283" t="str">
            <v>KA013090</v>
          </cell>
          <cell r="D2283" t="str">
            <v>EDUCACION CHANKA</v>
          </cell>
          <cell r="E2283" t="str">
            <v>UGEL ANDAHUAYLAS</v>
          </cell>
          <cell r="F2283" t="str">
            <v>E.B.R. SECUNDARIA</v>
          </cell>
          <cell r="G2283" t="str">
            <v>UGEL-A IESM PROCERES INDEPENDENCIA AMERICANA</v>
          </cell>
          <cell r="H2283" t="str">
            <v>828251217618</v>
          </cell>
        </row>
        <row r="2284">
          <cell r="B2284" t="str">
            <v>1110114221A8</v>
          </cell>
          <cell r="C2284" t="str">
            <v>KA013090</v>
          </cell>
          <cell r="D2284" t="str">
            <v>EDUCACION CHANKA</v>
          </cell>
          <cell r="E2284" t="str">
            <v>UGEL ANDAHUAYLAS</v>
          </cell>
          <cell r="F2284" t="str">
            <v>E.B.R. SECUNDARIA</v>
          </cell>
          <cell r="G2284" t="str">
            <v>UGEL-A IESM PROCERES INDEPENDENCIA AMERICANA</v>
          </cell>
          <cell r="H2284" t="str">
            <v>828251217619</v>
          </cell>
        </row>
        <row r="2285">
          <cell r="B2285" t="str">
            <v>1110114231A6</v>
          </cell>
          <cell r="C2285" t="str">
            <v>KA013090</v>
          </cell>
          <cell r="D2285" t="str">
            <v>EDUCACION CHANKA</v>
          </cell>
          <cell r="E2285" t="str">
            <v>UGEL ANDAHUAYLAS</v>
          </cell>
          <cell r="F2285" t="str">
            <v>E.B.R. SECUNDARIA</v>
          </cell>
          <cell r="G2285" t="str">
            <v>UGEL-A IESM PROCERES INDEPENDENCIA AMERICANA</v>
          </cell>
          <cell r="H2285" t="str">
            <v>828231217614</v>
          </cell>
        </row>
        <row r="2286">
          <cell r="B2286" t="str">
            <v>1110114231A7</v>
          </cell>
          <cell r="C2286" t="str">
            <v>KA013090</v>
          </cell>
          <cell r="D2286" t="str">
            <v>EDUCACION CHANKA</v>
          </cell>
          <cell r="E2286" t="str">
            <v>UGEL ANDAHUAYLAS</v>
          </cell>
          <cell r="F2286" t="str">
            <v>E.B.R. SECUNDARIA</v>
          </cell>
          <cell r="G2286" t="str">
            <v>UGEL-A IESM PROCERES INDEPENDENCIA AMERICANA</v>
          </cell>
          <cell r="H2286" t="str">
            <v>828231217615</v>
          </cell>
        </row>
        <row r="2287">
          <cell r="B2287" t="str">
            <v>1110114241A3</v>
          </cell>
          <cell r="C2287" t="str">
            <v>KA013090</v>
          </cell>
          <cell r="D2287" t="str">
            <v>EDUCACION CHANKA</v>
          </cell>
          <cell r="E2287" t="str">
            <v>UGEL ANDAHUAYLAS</v>
          </cell>
          <cell r="F2287" t="str">
            <v>E.B.R. SECUNDARIA</v>
          </cell>
          <cell r="G2287" t="str">
            <v>UGEL-A IESM PROCERES INDEPENDENCIA AMERICANA</v>
          </cell>
          <cell r="H2287" t="str">
            <v>828231217616</v>
          </cell>
        </row>
        <row r="2288">
          <cell r="B2288" t="e">
            <v>#N/A</v>
          </cell>
          <cell r="C2288" t="str">
            <v>KA013090</v>
          </cell>
          <cell r="D2288" t="str">
            <v>EDUCACION CHANKA</v>
          </cell>
          <cell r="E2288" t="str">
            <v>UGEL ANDAHUAYLAS</v>
          </cell>
          <cell r="F2288" t="str">
            <v>E.B.R. SECUNDARIA</v>
          </cell>
          <cell r="G2288" t="str">
            <v>UGEL-A IESM PROCERES INDEPENDENCIA AMERICANA</v>
          </cell>
          <cell r="H2288" t="str">
            <v>03V0002N0968</v>
          </cell>
        </row>
        <row r="2289">
          <cell r="B2289" t="e">
            <v>#N/A</v>
          </cell>
          <cell r="C2289" t="str">
            <v>KA013090</v>
          </cell>
          <cell r="D2289" t="str">
            <v>EDUCACION CHANKA</v>
          </cell>
          <cell r="E2289" t="str">
            <v>UGEL ANDAHUAYLAS</v>
          </cell>
          <cell r="F2289" t="str">
            <v>E.B.R. SECUNDARIA</v>
          </cell>
          <cell r="G2289" t="str">
            <v>UGEL-A IESM PROCERES INDEPENDENCIA AMERICANA</v>
          </cell>
          <cell r="H2289" t="str">
            <v>03V0002N0997</v>
          </cell>
        </row>
        <row r="2290">
          <cell r="B2290" t="e">
            <v>#N/A</v>
          </cell>
          <cell r="C2290" t="str">
            <v>KA013090</v>
          </cell>
          <cell r="D2290" t="str">
            <v>EDUCACION CHANKA</v>
          </cell>
          <cell r="E2290" t="str">
            <v>UGEL ANDAHUAYLAS</v>
          </cell>
          <cell r="F2290" t="str">
            <v>E.B.R. SECUNDARIA</v>
          </cell>
          <cell r="G2290" t="str">
            <v>UGEL-A IESM PROCERES INDEPENDENCIA AMERICANA</v>
          </cell>
          <cell r="H2290" t="str">
            <v>03V0002N1016</v>
          </cell>
        </row>
        <row r="2291">
          <cell r="B2291" t="str">
            <v>1110114231A8</v>
          </cell>
          <cell r="C2291" t="str">
            <v>KA013090</v>
          </cell>
          <cell r="D2291" t="str">
            <v>EDUCACION CHANKA</v>
          </cell>
          <cell r="E2291" t="str">
            <v>UGEL ANDAHUAYLAS</v>
          </cell>
          <cell r="F2291" t="str">
            <v>E.B.R. SECUNDARIA</v>
          </cell>
          <cell r="G2291" t="str">
            <v>UGEL-A IESM PROCERES INDEPENDENCIA AMERICANA</v>
          </cell>
          <cell r="H2291" t="str">
            <v>828231217611</v>
          </cell>
        </row>
        <row r="2292">
          <cell r="B2292" t="str">
            <v>1110114231A9</v>
          </cell>
          <cell r="C2292" t="str">
            <v>KA013090</v>
          </cell>
          <cell r="D2292" t="str">
            <v>EDUCACION CHANKA</v>
          </cell>
          <cell r="E2292" t="str">
            <v>UGEL ANDAHUAYLAS</v>
          </cell>
          <cell r="F2292" t="str">
            <v>E.B.R. SECUNDARIA</v>
          </cell>
          <cell r="G2292" t="str">
            <v>UGEL-A IESM PROCERES INDEPENDENCIA AMERICANA</v>
          </cell>
          <cell r="H2292" t="str">
            <v>828231217619</v>
          </cell>
        </row>
        <row r="2293">
          <cell r="B2293" t="str">
            <v>1160114221A9</v>
          </cell>
          <cell r="C2293" t="str">
            <v>KA013095</v>
          </cell>
          <cell r="D2293" t="str">
            <v>EDUCACION CHANKA</v>
          </cell>
          <cell r="E2293" t="str">
            <v>UGEL ANDAHUAYLAS</v>
          </cell>
          <cell r="F2293" t="str">
            <v>E.B.R. SECUNDARIA</v>
          </cell>
          <cell r="G2293" t="str">
            <v>UGEL-A IESM FEDERICO VILLARREAL - SALINAS</v>
          </cell>
          <cell r="H2293" t="str">
            <v>829221215610</v>
          </cell>
        </row>
        <row r="2294">
          <cell r="B2294" t="str">
            <v>1160114221A2</v>
          </cell>
          <cell r="C2294" t="str">
            <v>KA013095</v>
          </cell>
          <cell r="D2294" t="str">
            <v>EDUCACION CHANKA</v>
          </cell>
          <cell r="E2294" t="str">
            <v>UGEL ANDAHUAYLAS</v>
          </cell>
          <cell r="F2294" t="str">
            <v>E.B.R. SECUNDARIA</v>
          </cell>
          <cell r="G2294" t="str">
            <v>UGEL-A IESM FEDERICO VILLARREAL - SALINAS</v>
          </cell>
          <cell r="H2294" t="str">
            <v>829271215617</v>
          </cell>
        </row>
        <row r="2295">
          <cell r="B2295" t="str">
            <v>1160114221A7</v>
          </cell>
          <cell r="C2295" t="str">
            <v>KA013095</v>
          </cell>
          <cell r="D2295" t="str">
            <v>EDUCACION CHANKA</v>
          </cell>
          <cell r="E2295" t="str">
            <v>UGEL ANDAHUAYLAS</v>
          </cell>
          <cell r="F2295" t="str">
            <v>E.B.R. SECUNDARIA</v>
          </cell>
          <cell r="G2295" t="str">
            <v>UGEL-A IESM FEDERICO VILLARREAL - SALINAS</v>
          </cell>
          <cell r="H2295" t="str">
            <v>829221215611</v>
          </cell>
        </row>
        <row r="2296">
          <cell r="B2296" t="str">
            <v>1160114221A3</v>
          </cell>
          <cell r="C2296" t="str">
            <v>KA013095</v>
          </cell>
          <cell r="D2296" t="str">
            <v>EDUCACION CHANKA</v>
          </cell>
          <cell r="E2296" t="str">
            <v>UGEL ANDAHUAYLAS</v>
          </cell>
          <cell r="F2296" t="str">
            <v>E.B.R. SECUNDARIA</v>
          </cell>
          <cell r="G2296" t="str">
            <v>UGEL-A IESM FEDERICO VILLARREAL - SALINAS</v>
          </cell>
          <cell r="H2296" t="str">
            <v>829221215612</v>
          </cell>
        </row>
        <row r="2297">
          <cell r="B2297" t="str">
            <v>1160114231A1</v>
          </cell>
          <cell r="C2297" t="str">
            <v>KA013095</v>
          </cell>
          <cell r="D2297" t="str">
            <v>EDUCACION CHANKA</v>
          </cell>
          <cell r="E2297" t="str">
            <v>UGEL ANDAHUAYLAS</v>
          </cell>
          <cell r="F2297" t="str">
            <v>E.B.R. SECUNDARIA</v>
          </cell>
          <cell r="G2297" t="str">
            <v>UGEL-A IESM FEDERICO VILLARREAL - SALINAS</v>
          </cell>
          <cell r="H2297" t="str">
            <v>829221215613</v>
          </cell>
        </row>
        <row r="2298">
          <cell r="B2298" t="str">
            <v>1160114221A5</v>
          </cell>
          <cell r="C2298" t="str">
            <v>KA013095</v>
          </cell>
          <cell r="D2298" t="str">
            <v>EDUCACION CHANKA</v>
          </cell>
          <cell r="E2298" t="str">
            <v>UGEL ANDAHUAYLAS</v>
          </cell>
          <cell r="F2298" t="str">
            <v>E.B.R. SECUNDARIA</v>
          </cell>
          <cell r="G2298" t="str">
            <v>UGEL-A IESM FEDERICO VILLARREAL - SALINAS</v>
          </cell>
          <cell r="H2298" t="str">
            <v>829221215614</v>
          </cell>
        </row>
        <row r="2299">
          <cell r="B2299" t="str">
            <v>1160114221A6</v>
          </cell>
          <cell r="C2299" t="str">
            <v>KA013095</v>
          </cell>
          <cell r="D2299" t="str">
            <v>EDUCACION CHANKA</v>
          </cell>
          <cell r="E2299" t="str">
            <v>UGEL ANDAHUAYLAS</v>
          </cell>
          <cell r="F2299" t="str">
            <v>E.B.R. SECUNDARIA</v>
          </cell>
          <cell r="G2299" t="str">
            <v>UGEL-A IESM FEDERICO VILLARREAL - SALINAS</v>
          </cell>
          <cell r="H2299" t="str">
            <v>829221215615</v>
          </cell>
        </row>
        <row r="2300">
          <cell r="B2300" t="str">
            <v>1160114231A2</v>
          </cell>
          <cell r="C2300" t="str">
            <v>KA013095</v>
          </cell>
          <cell r="D2300" t="str">
            <v>EDUCACION CHANKA</v>
          </cell>
          <cell r="E2300" t="str">
            <v>UGEL ANDAHUAYLAS</v>
          </cell>
          <cell r="F2300" t="str">
            <v>E.B.R. SECUNDARIA</v>
          </cell>
          <cell r="G2300" t="str">
            <v>UGEL-A IESM FEDERICO VILLARREAL - SALINAS</v>
          </cell>
          <cell r="H2300" t="str">
            <v>829221215616</v>
          </cell>
        </row>
        <row r="2301">
          <cell r="B2301" t="str">
            <v>1160114231A3</v>
          </cell>
          <cell r="C2301" t="str">
            <v>KA013095</v>
          </cell>
          <cell r="D2301" t="str">
            <v>EDUCACION CHANKA</v>
          </cell>
          <cell r="E2301" t="str">
            <v>UGEL ANDAHUAYLAS</v>
          </cell>
          <cell r="F2301" t="str">
            <v>E.B.R. SECUNDARIA</v>
          </cell>
          <cell r="G2301" t="str">
            <v>UGEL-A IESM FEDERICO VILLARREAL - SALINAS</v>
          </cell>
          <cell r="H2301" t="str">
            <v>829221215617</v>
          </cell>
        </row>
        <row r="2302">
          <cell r="B2302" t="str">
            <v>1160114221A4</v>
          </cell>
          <cell r="C2302" t="str">
            <v>KA013095</v>
          </cell>
          <cell r="D2302" t="str">
            <v>EDUCACION CHANKA</v>
          </cell>
          <cell r="E2302" t="str">
            <v>UGEL ANDAHUAYLAS</v>
          </cell>
          <cell r="F2302" t="str">
            <v>E.B.R. SECUNDARIA</v>
          </cell>
          <cell r="G2302" t="str">
            <v>UGEL-A IESM FEDERICO VILLARREAL - SALINAS</v>
          </cell>
          <cell r="H2302" t="str">
            <v>829221215618</v>
          </cell>
        </row>
        <row r="2303">
          <cell r="B2303" t="str">
            <v>1160114221A8</v>
          </cell>
          <cell r="C2303" t="str">
            <v>KA013095</v>
          </cell>
          <cell r="D2303" t="str">
            <v>EDUCACION CHANKA</v>
          </cell>
          <cell r="E2303" t="str">
            <v>UGEL ANDAHUAYLAS</v>
          </cell>
          <cell r="F2303" t="str">
            <v>E.B.R. SECUNDARIA</v>
          </cell>
          <cell r="G2303" t="str">
            <v>UGEL-A IESM FEDERICO VILLARREAL - SALINAS</v>
          </cell>
          <cell r="H2303" t="str">
            <v>829221215619</v>
          </cell>
        </row>
        <row r="2304">
          <cell r="B2304" t="str">
            <v>1160114211A9</v>
          </cell>
          <cell r="C2304" t="str">
            <v>KA013095</v>
          </cell>
          <cell r="D2304" t="str">
            <v>EDUCACION CHANKA</v>
          </cell>
          <cell r="E2304" t="str">
            <v>UGEL ANDAHUAYLAS</v>
          </cell>
          <cell r="F2304" t="str">
            <v>E.B.R. SECUNDARIA</v>
          </cell>
          <cell r="G2304" t="str">
            <v>UGEL-A IESM FEDERICO VILLARREAL - SALINAS</v>
          </cell>
          <cell r="H2304" t="str">
            <v>829271215610</v>
          </cell>
        </row>
        <row r="2305">
          <cell r="B2305" t="str">
            <v>1160114211A7</v>
          </cell>
          <cell r="C2305" t="str">
            <v>KA013095</v>
          </cell>
          <cell r="D2305" t="str">
            <v>EDUCACION CHANKA</v>
          </cell>
          <cell r="E2305" t="str">
            <v>UGEL ANDAHUAYLAS</v>
          </cell>
          <cell r="F2305" t="str">
            <v>E.B.R. SECUNDARIA</v>
          </cell>
          <cell r="G2305" t="str">
            <v>UGEL-A IESM FEDERICO VILLARREAL - SALINAS</v>
          </cell>
          <cell r="H2305" t="str">
            <v>829271215611</v>
          </cell>
        </row>
        <row r="2306">
          <cell r="B2306" t="str">
            <v>1160114211A3</v>
          </cell>
          <cell r="C2306" t="str">
            <v>KA013095</v>
          </cell>
          <cell r="D2306" t="str">
            <v>EDUCACION CHANKA</v>
          </cell>
          <cell r="E2306" t="str">
            <v>UGEL ANDAHUAYLAS</v>
          </cell>
          <cell r="F2306" t="str">
            <v>E.B.R. SECUNDARIA</v>
          </cell>
          <cell r="G2306" t="str">
            <v>UGEL-A IESM FEDERICO VILLARREAL - SALINAS</v>
          </cell>
          <cell r="H2306" t="str">
            <v>829271215612</v>
          </cell>
        </row>
        <row r="2307">
          <cell r="B2307" t="str">
            <v>1160114221A0</v>
          </cell>
          <cell r="C2307" t="str">
            <v>KA013095</v>
          </cell>
          <cell r="D2307" t="str">
            <v>EDUCACION CHANKA</v>
          </cell>
          <cell r="E2307" t="str">
            <v>UGEL ANDAHUAYLAS</v>
          </cell>
          <cell r="F2307" t="str">
            <v>E.B.R. SECUNDARIA</v>
          </cell>
          <cell r="G2307" t="str">
            <v>UGEL-A IESM FEDERICO VILLARREAL - SALINAS</v>
          </cell>
          <cell r="H2307" t="str">
            <v>829271215613</v>
          </cell>
        </row>
        <row r="2308">
          <cell r="B2308" t="str">
            <v>1160114221A1</v>
          </cell>
          <cell r="C2308" t="str">
            <v>KA013095</v>
          </cell>
          <cell r="D2308" t="str">
            <v>EDUCACION CHANKA</v>
          </cell>
          <cell r="E2308" t="str">
            <v>UGEL ANDAHUAYLAS</v>
          </cell>
          <cell r="F2308" t="str">
            <v>E.B.R. SECUNDARIA</v>
          </cell>
          <cell r="G2308" t="str">
            <v>UGEL-A IESM FEDERICO VILLARREAL - SALINAS</v>
          </cell>
          <cell r="H2308" t="str">
            <v>829271215616</v>
          </cell>
        </row>
        <row r="2309">
          <cell r="B2309" t="str">
            <v>1160114211A4</v>
          </cell>
          <cell r="C2309" t="str">
            <v>KA013095</v>
          </cell>
          <cell r="D2309" t="str">
            <v>EDUCACION CHANKA</v>
          </cell>
          <cell r="E2309" t="str">
            <v>UGEL ANDAHUAYLAS</v>
          </cell>
          <cell r="F2309" t="str">
            <v>E.B.R. SECUNDARIA</v>
          </cell>
          <cell r="G2309" t="str">
            <v>UGEL-A IESM FEDERICO VILLARREAL - SALINAS</v>
          </cell>
          <cell r="H2309" t="str">
            <v>829271215618</v>
          </cell>
        </row>
        <row r="2310">
          <cell r="B2310" t="str">
            <v>1160114211A0</v>
          </cell>
          <cell r="C2310" t="str">
            <v>KA013095</v>
          </cell>
          <cell r="D2310" t="str">
            <v>EDUCACION CHANKA</v>
          </cell>
          <cell r="E2310" t="str">
            <v>UGEL ANDAHUAYLAS</v>
          </cell>
          <cell r="F2310" t="str">
            <v>E.B.R. SECUNDARIA</v>
          </cell>
          <cell r="G2310" t="str">
            <v>UGEL-A IESM FEDERICO VILLARREAL - SALINAS</v>
          </cell>
          <cell r="H2310" t="str">
            <v>829291215616</v>
          </cell>
        </row>
        <row r="2311">
          <cell r="B2311" t="str">
            <v>1160114211A2</v>
          </cell>
          <cell r="C2311" t="str">
            <v>KA013095</v>
          </cell>
          <cell r="D2311" t="str">
            <v>EDUCACION CHANKA</v>
          </cell>
          <cell r="E2311" t="str">
            <v>UGEL ANDAHUAYLAS</v>
          </cell>
          <cell r="F2311" t="str">
            <v>E.B.R. SECUNDARIA</v>
          </cell>
          <cell r="G2311" t="str">
            <v>UGEL-A IESM FEDERICO VILLARREAL - SALINAS</v>
          </cell>
          <cell r="H2311" t="str">
            <v>829291215617</v>
          </cell>
        </row>
        <row r="2312">
          <cell r="B2312" t="str">
            <v>1160114211A5</v>
          </cell>
          <cell r="C2312" t="str">
            <v>KA013095</v>
          </cell>
          <cell r="D2312" t="str">
            <v>EDUCACION CHANKA</v>
          </cell>
          <cell r="E2312" t="str">
            <v>UGEL ANDAHUAYLAS</v>
          </cell>
          <cell r="F2312" t="str">
            <v>E.B.R. SECUNDARIA</v>
          </cell>
          <cell r="G2312" t="str">
            <v>UGEL-A IESM FEDERICO VILLARREAL - SALINAS</v>
          </cell>
          <cell r="H2312" t="str">
            <v>829271215614</v>
          </cell>
        </row>
        <row r="2313">
          <cell r="B2313" t="e">
            <v>#N/A</v>
          </cell>
          <cell r="C2313" t="str">
            <v>KA013095</v>
          </cell>
          <cell r="D2313" t="str">
            <v>EDUCACION CHANKA</v>
          </cell>
          <cell r="E2313" t="str">
            <v>UGEL ANDAHUAYLAS</v>
          </cell>
          <cell r="F2313" t="str">
            <v>E.B.R. SECUNDARIA</v>
          </cell>
          <cell r="G2313" t="str">
            <v>UGEL-A IESM FEDERICO VILLARREAL - SALINAS</v>
          </cell>
          <cell r="H2313" t="str">
            <v>03V0002N0985</v>
          </cell>
        </row>
        <row r="2314">
          <cell r="B2314" t="e">
            <v>#N/A</v>
          </cell>
          <cell r="C2314" t="str">
            <v>KA013095</v>
          </cell>
          <cell r="D2314" t="str">
            <v>EDUCACION CHANKA</v>
          </cell>
          <cell r="E2314" t="str">
            <v>UGEL ANDAHUAYLAS</v>
          </cell>
          <cell r="F2314" t="str">
            <v>E.B.R. SECUNDARIA</v>
          </cell>
          <cell r="G2314" t="str">
            <v>UGEL-A IESM FEDERICO VILLARREAL - SALINAS</v>
          </cell>
          <cell r="H2314" t="str">
            <v>03V0002N1005</v>
          </cell>
        </row>
        <row r="2315">
          <cell r="B2315" t="str">
            <v>1160114231A4</v>
          </cell>
          <cell r="C2315" t="str">
            <v>KA013095</v>
          </cell>
          <cell r="D2315" t="str">
            <v>EDUCACION CHANKA</v>
          </cell>
          <cell r="E2315" t="str">
            <v>UGEL ANDAHUAYLAS</v>
          </cell>
          <cell r="F2315" t="str">
            <v>E.B.R. SECUNDARIA</v>
          </cell>
          <cell r="G2315" t="str">
            <v>UGEL-A IESM FEDERICO VILLARREAL - SALINAS</v>
          </cell>
          <cell r="H2315" t="str">
            <v>829201215612</v>
          </cell>
        </row>
        <row r="2316">
          <cell r="B2316" t="str">
            <v>1160114211A6</v>
          </cell>
          <cell r="C2316" t="str">
            <v>KA013095</v>
          </cell>
          <cell r="D2316" t="str">
            <v>EDUCACION CHANKA</v>
          </cell>
          <cell r="E2316" t="str">
            <v>UGEL ANDAHUAYLAS</v>
          </cell>
          <cell r="F2316" t="str">
            <v>E.B.R. SECUNDARIA</v>
          </cell>
          <cell r="G2316" t="str">
            <v>UGEL-A IESM FEDERICO VILLARREAL - SALINAS</v>
          </cell>
          <cell r="H2316" t="str">
            <v>829271215615</v>
          </cell>
        </row>
        <row r="2317">
          <cell r="B2317" t="str">
            <v>1160114211A8</v>
          </cell>
          <cell r="C2317" t="str">
            <v>KA013095</v>
          </cell>
          <cell r="D2317" t="str">
            <v>EDUCACION CHANKA</v>
          </cell>
          <cell r="E2317" t="str">
            <v>UGEL ANDAHUAYLAS</v>
          </cell>
          <cell r="F2317" t="str">
            <v>E.B.R. SECUNDARIA</v>
          </cell>
          <cell r="G2317" t="str">
            <v>UGEL-A IESM FEDERICO VILLARREAL - SALINAS</v>
          </cell>
          <cell r="H2317" t="str">
            <v>829271215619</v>
          </cell>
        </row>
        <row r="2318">
          <cell r="B2318" t="str">
            <v>1111214221A4</v>
          </cell>
          <cell r="C2318" t="str">
            <v>KA013100</v>
          </cell>
          <cell r="D2318" t="str">
            <v>EDUCACION CHANKA</v>
          </cell>
          <cell r="E2318" t="str">
            <v>UGEL ANDAHUAYLAS</v>
          </cell>
          <cell r="F2318" t="str">
            <v>E.B.R. SECUNDARIA</v>
          </cell>
          <cell r="G2318" t="str">
            <v>UGEL-A IESM JOSE MANUEL OCAMPO</v>
          </cell>
          <cell r="H2318" t="str">
            <v>828291213611</v>
          </cell>
        </row>
        <row r="2319">
          <cell r="B2319" t="str">
            <v>1111214211A5</v>
          </cell>
          <cell r="C2319" t="str">
            <v>KA013100</v>
          </cell>
          <cell r="D2319" t="str">
            <v>EDUCACION CHANKA</v>
          </cell>
          <cell r="E2319" t="str">
            <v>UGEL ANDAHUAYLAS</v>
          </cell>
          <cell r="F2319" t="str">
            <v>E.B.R. SECUNDARIA</v>
          </cell>
          <cell r="G2319" t="str">
            <v>UGEL-A IESM JOSE MANUEL OCAMPO</v>
          </cell>
          <cell r="H2319" t="str">
            <v>828261213610</v>
          </cell>
        </row>
        <row r="2320">
          <cell r="B2320" t="str">
            <v>1111214211A3</v>
          </cell>
          <cell r="C2320" t="str">
            <v>KA013100</v>
          </cell>
          <cell r="D2320" t="str">
            <v>EDUCACION CHANKA</v>
          </cell>
          <cell r="E2320" t="str">
            <v>UGEL ANDAHUAYLAS</v>
          </cell>
          <cell r="F2320" t="str">
            <v>E.B.R. SECUNDARIA</v>
          </cell>
          <cell r="G2320" t="str">
            <v>UGEL-A IESM JOSE MANUEL OCAMPO</v>
          </cell>
          <cell r="H2320" t="str">
            <v>828261213611</v>
          </cell>
        </row>
        <row r="2321">
          <cell r="B2321" t="str">
            <v>1111214211A6</v>
          </cell>
          <cell r="C2321" t="str">
            <v>KA013100</v>
          </cell>
          <cell r="D2321" t="str">
            <v>EDUCACION CHANKA</v>
          </cell>
          <cell r="E2321" t="str">
            <v>UGEL ANDAHUAYLAS</v>
          </cell>
          <cell r="F2321" t="str">
            <v>E.B.R. SECUNDARIA</v>
          </cell>
          <cell r="G2321" t="str">
            <v>UGEL-A IESM JOSE MANUEL OCAMPO</v>
          </cell>
          <cell r="H2321" t="str">
            <v>828261213613</v>
          </cell>
        </row>
        <row r="2322">
          <cell r="B2322" t="str">
            <v>1111214211A0</v>
          </cell>
          <cell r="C2322" t="str">
            <v>KA013100</v>
          </cell>
          <cell r="D2322" t="str">
            <v>EDUCACION CHANKA</v>
          </cell>
          <cell r="E2322" t="str">
            <v>UGEL ANDAHUAYLAS</v>
          </cell>
          <cell r="F2322" t="str">
            <v>E.B.R. SECUNDARIA</v>
          </cell>
          <cell r="G2322" t="str">
            <v>UGEL-A IESM JOSE MANUEL OCAMPO</v>
          </cell>
          <cell r="H2322" t="str">
            <v>828261213614</v>
          </cell>
        </row>
        <row r="2323">
          <cell r="B2323" t="str">
            <v>1111214211A0</v>
          </cell>
          <cell r="C2323" t="str">
            <v>KA013100</v>
          </cell>
          <cell r="D2323" t="str">
            <v>EDUCACION CHANKA</v>
          </cell>
          <cell r="E2323" t="str">
            <v>UGEL ANDAHUAYLAS</v>
          </cell>
          <cell r="F2323" t="str">
            <v>E.B.R. SECUNDARIA</v>
          </cell>
          <cell r="G2323" t="str">
            <v>UGEL-A IESM JOSE MANUEL OCAMPO</v>
          </cell>
          <cell r="H2323" t="str">
            <v>828261213614</v>
          </cell>
        </row>
        <row r="2324">
          <cell r="B2324" t="str">
            <v>1111214211A2</v>
          </cell>
          <cell r="C2324" t="str">
            <v>KA013100</v>
          </cell>
          <cell r="D2324" t="str">
            <v>EDUCACION CHANKA</v>
          </cell>
          <cell r="E2324" t="str">
            <v>UGEL ANDAHUAYLAS</v>
          </cell>
          <cell r="F2324" t="str">
            <v>E.B.R. SECUNDARIA</v>
          </cell>
          <cell r="G2324" t="str">
            <v>UGEL-A IESM JOSE MANUEL OCAMPO</v>
          </cell>
          <cell r="H2324" t="str">
            <v>828261213615</v>
          </cell>
        </row>
        <row r="2325">
          <cell r="B2325" t="str">
            <v>1111214211A7</v>
          </cell>
          <cell r="C2325" t="str">
            <v>KA013100</v>
          </cell>
          <cell r="D2325" t="str">
            <v>EDUCACION CHANKA</v>
          </cell>
          <cell r="E2325" t="str">
            <v>UGEL ANDAHUAYLAS</v>
          </cell>
          <cell r="F2325" t="str">
            <v>E.B.R. SECUNDARIA</v>
          </cell>
          <cell r="G2325" t="str">
            <v>UGEL-A IESM JOSE MANUEL OCAMPO</v>
          </cell>
          <cell r="H2325" t="str">
            <v>828261213616</v>
          </cell>
        </row>
        <row r="2326">
          <cell r="B2326" t="str">
            <v>1111214211A8</v>
          </cell>
          <cell r="C2326" t="str">
            <v>KA013100</v>
          </cell>
          <cell r="D2326" t="str">
            <v>EDUCACION CHANKA</v>
          </cell>
          <cell r="E2326" t="str">
            <v>UGEL ANDAHUAYLAS</v>
          </cell>
          <cell r="F2326" t="str">
            <v>E.B.R. SECUNDARIA</v>
          </cell>
          <cell r="G2326" t="str">
            <v>UGEL-A IESM JOSE MANUEL OCAMPO</v>
          </cell>
          <cell r="H2326" t="str">
            <v>828261213617</v>
          </cell>
        </row>
        <row r="2327">
          <cell r="B2327" t="str">
            <v>1111214211A4</v>
          </cell>
          <cell r="C2327" t="str">
            <v>KA013100</v>
          </cell>
          <cell r="D2327" t="str">
            <v>EDUCACION CHANKA</v>
          </cell>
          <cell r="E2327" t="str">
            <v>UGEL ANDAHUAYLAS</v>
          </cell>
          <cell r="F2327" t="str">
            <v>E.B.R. SECUNDARIA</v>
          </cell>
          <cell r="G2327" t="str">
            <v>UGEL-A IESM JOSE MANUEL OCAMPO</v>
          </cell>
          <cell r="H2327" t="str">
            <v>828261213619</v>
          </cell>
        </row>
        <row r="2328">
          <cell r="B2328" t="str">
            <v>1111214221A6</v>
          </cell>
          <cell r="C2328" t="str">
            <v>KA013100</v>
          </cell>
          <cell r="D2328" t="str">
            <v>EDUCACION CHANKA</v>
          </cell>
          <cell r="E2328" t="str">
            <v>UGEL ANDAHUAYLAS</v>
          </cell>
          <cell r="F2328" t="str">
            <v>E.B.R. SECUNDARIA</v>
          </cell>
          <cell r="G2328" t="str">
            <v>UGEL-A IESM JOSE MANUEL OCAMPO</v>
          </cell>
          <cell r="H2328" t="str">
            <v>828291213610</v>
          </cell>
        </row>
        <row r="2329">
          <cell r="B2329" t="str">
            <v>1111214211A9</v>
          </cell>
          <cell r="C2329" t="str">
            <v>KA013100</v>
          </cell>
          <cell r="D2329" t="str">
            <v>EDUCACION CHANKA</v>
          </cell>
          <cell r="E2329" t="str">
            <v>UGEL ANDAHUAYLAS</v>
          </cell>
          <cell r="F2329" t="str">
            <v>E.B.R. SECUNDARIA</v>
          </cell>
          <cell r="G2329" t="str">
            <v>UGEL-A IESM JOSE MANUEL OCAMPO</v>
          </cell>
          <cell r="H2329" t="str">
            <v>828291213612</v>
          </cell>
        </row>
        <row r="2330">
          <cell r="B2330" t="str">
            <v>1111214221A7</v>
          </cell>
          <cell r="C2330" t="str">
            <v>KA013100</v>
          </cell>
          <cell r="D2330" t="str">
            <v>EDUCACION CHANKA</v>
          </cell>
          <cell r="E2330" t="str">
            <v>UGEL ANDAHUAYLAS</v>
          </cell>
          <cell r="F2330" t="str">
            <v>E.B.R. SECUNDARIA</v>
          </cell>
          <cell r="G2330" t="str">
            <v>UGEL-A IESM JOSE MANUEL OCAMPO</v>
          </cell>
          <cell r="H2330" t="str">
            <v>828291213613</v>
          </cell>
        </row>
        <row r="2331">
          <cell r="B2331" t="str">
            <v>1111214221A2</v>
          </cell>
          <cell r="C2331" t="str">
            <v>KA013100</v>
          </cell>
          <cell r="D2331" t="str">
            <v>EDUCACION CHANKA</v>
          </cell>
          <cell r="E2331" t="str">
            <v>UGEL ANDAHUAYLAS</v>
          </cell>
          <cell r="F2331" t="str">
            <v>E.B.R. SECUNDARIA</v>
          </cell>
          <cell r="G2331" t="str">
            <v>UGEL-A IESM JOSE MANUEL OCAMPO</v>
          </cell>
          <cell r="H2331" t="str">
            <v>828291213614</v>
          </cell>
        </row>
        <row r="2332">
          <cell r="B2332" t="str">
            <v>1111214221A9</v>
          </cell>
          <cell r="C2332" t="str">
            <v>KA013100</v>
          </cell>
          <cell r="D2332" t="str">
            <v>EDUCACION CHANKA</v>
          </cell>
          <cell r="E2332" t="str">
            <v>UGEL ANDAHUAYLAS</v>
          </cell>
          <cell r="F2332" t="str">
            <v>E.B.R. SECUNDARIA</v>
          </cell>
          <cell r="G2332" t="str">
            <v>UGEL-A IESM JOSE MANUEL OCAMPO</v>
          </cell>
          <cell r="H2332" t="str">
            <v>828291213617</v>
          </cell>
        </row>
        <row r="2333">
          <cell r="B2333" t="str">
            <v>1111214221A5</v>
          </cell>
          <cell r="C2333" t="str">
            <v>KA013100</v>
          </cell>
          <cell r="D2333" t="str">
            <v>EDUCACION CHANKA</v>
          </cell>
          <cell r="E2333" t="str">
            <v>UGEL ANDAHUAYLAS</v>
          </cell>
          <cell r="F2333" t="str">
            <v>E.B.R. SECUNDARIA</v>
          </cell>
          <cell r="G2333" t="str">
            <v>UGEL-A IESM JOSE MANUEL OCAMPO</v>
          </cell>
          <cell r="H2333" t="str">
            <v>828291213619</v>
          </cell>
        </row>
        <row r="2334">
          <cell r="B2334" t="str">
            <v>1111214221A1</v>
          </cell>
          <cell r="C2334" t="str">
            <v>KA013100</v>
          </cell>
          <cell r="D2334" t="str">
            <v>EDUCACION CHANKA</v>
          </cell>
          <cell r="E2334" t="str">
            <v>UGEL ANDAHUAYLAS</v>
          </cell>
          <cell r="F2334" t="str">
            <v>E.B.R. SECUNDARIA</v>
          </cell>
          <cell r="G2334" t="str">
            <v>UGEL-A IESM JOSE MANUEL OCAMPO</v>
          </cell>
          <cell r="H2334" t="str">
            <v>828291213618</v>
          </cell>
        </row>
        <row r="2335">
          <cell r="B2335" t="e">
            <v>#N/A</v>
          </cell>
          <cell r="C2335" t="str">
            <v>KA013100</v>
          </cell>
          <cell r="D2335" t="str">
            <v>EDUCACION CHANKA</v>
          </cell>
          <cell r="E2335" t="str">
            <v>UGEL ANDAHUAYLAS</v>
          </cell>
          <cell r="F2335" t="str">
            <v>E.B.R. SECUNDARIA</v>
          </cell>
          <cell r="G2335" t="str">
            <v>UGEL-A IESM JOSE MANUEL OCAMPO</v>
          </cell>
          <cell r="H2335" t="str">
            <v>03V0002N0989</v>
          </cell>
        </row>
        <row r="2336">
          <cell r="B2336" t="str">
            <v>1111214221A3</v>
          </cell>
          <cell r="C2336" t="str">
            <v>KA013100</v>
          </cell>
          <cell r="D2336" t="str">
            <v>EDUCACION CHANKA</v>
          </cell>
          <cell r="E2336" t="str">
            <v>UGEL ANDAHUAYLAS</v>
          </cell>
          <cell r="F2336" t="str">
            <v>E.B.R. SECUNDARIA</v>
          </cell>
          <cell r="G2336" t="str">
            <v>UGEL-A IESM JOSE MANUEL OCAMPO</v>
          </cell>
          <cell r="H2336" t="str">
            <v>828291213615</v>
          </cell>
        </row>
        <row r="2337">
          <cell r="B2337" t="str">
            <v>1111214221A8</v>
          </cell>
          <cell r="C2337" t="str">
            <v>KA013100</v>
          </cell>
          <cell r="D2337" t="str">
            <v>EDUCACION CHANKA</v>
          </cell>
          <cell r="E2337" t="str">
            <v>UGEL ANDAHUAYLAS</v>
          </cell>
          <cell r="F2337" t="str">
            <v>E.B.R. SECUNDARIA</v>
          </cell>
          <cell r="G2337" t="str">
            <v>UGEL-A IESM JOSE MANUEL OCAMPO</v>
          </cell>
          <cell r="H2337" t="str">
            <v>828291213616</v>
          </cell>
        </row>
        <row r="2338">
          <cell r="B2338" t="str">
            <v>1161214211A0</v>
          </cell>
          <cell r="C2338" t="str">
            <v>KA013105</v>
          </cell>
          <cell r="D2338" t="str">
            <v>EDUCACION CHANKA</v>
          </cell>
          <cell r="E2338" t="str">
            <v>UGEL ANDAHUAYLAS</v>
          </cell>
          <cell r="F2338" t="str">
            <v>E.B.R. SECUNDARIA</v>
          </cell>
          <cell r="G2338" t="str">
            <v>UGEL-A IESM ANDRES A. CACERES DORREGARAY</v>
          </cell>
          <cell r="H2338" t="str">
            <v>829251216614</v>
          </cell>
        </row>
        <row r="2339">
          <cell r="B2339" t="str">
            <v>1161214211A5</v>
          </cell>
          <cell r="C2339" t="str">
            <v>KA013105</v>
          </cell>
          <cell r="D2339" t="str">
            <v>EDUCACION CHANKA</v>
          </cell>
          <cell r="E2339" t="str">
            <v>UGEL ANDAHUAYLAS</v>
          </cell>
          <cell r="F2339" t="str">
            <v>E.B.R. SECUNDARIA</v>
          </cell>
          <cell r="G2339" t="str">
            <v>UGEL-A IESM ANDRES A. CACERES DORREGARAY</v>
          </cell>
          <cell r="H2339" t="str">
            <v>829251216610</v>
          </cell>
        </row>
        <row r="2340">
          <cell r="B2340" t="str">
            <v>1161214211A3</v>
          </cell>
          <cell r="C2340" t="str">
            <v>KA013105</v>
          </cell>
          <cell r="D2340" t="str">
            <v>EDUCACION CHANKA</v>
          </cell>
          <cell r="E2340" t="str">
            <v>UGEL ANDAHUAYLAS</v>
          </cell>
          <cell r="F2340" t="str">
            <v>E.B.R. SECUNDARIA</v>
          </cell>
          <cell r="G2340" t="str">
            <v>UGEL-A IESM ANDRES A. CACERES DORREGARAY</v>
          </cell>
          <cell r="H2340" t="str">
            <v>829251216611</v>
          </cell>
        </row>
        <row r="2341">
          <cell r="B2341" t="str">
            <v>1161214211A6</v>
          </cell>
          <cell r="C2341" t="str">
            <v>KA013105</v>
          </cell>
          <cell r="D2341" t="str">
            <v>EDUCACION CHANKA</v>
          </cell>
          <cell r="E2341" t="str">
            <v>UGEL ANDAHUAYLAS</v>
          </cell>
          <cell r="F2341" t="str">
            <v>E.B.R. SECUNDARIA</v>
          </cell>
          <cell r="G2341" t="str">
            <v>UGEL-A IESM ANDRES A. CACERES DORREGARAY</v>
          </cell>
          <cell r="H2341" t="str">
            <v>829251216613</v>
          </cell>
        </row>
        <row r="2342">
          <cell r="B2342" t="str">
            <v>1161214211A6</v>
          </cell>
          <cell r="C2342" t="str">
            <v>KA013105</v>
          </cell>
          <cell r="D2342" t="str">
            <v>EDUCACION CHANKA</v>
          </cell>
          <cell r="E2342" t="str">
            <v>UGEL ANDAHUAYLAS</v>
          </cell>
          <cell r="F2342" t="str">
            <v>E.B.R. SECUNDARIA</v>
          </cell>
          <cell r="G2342" t="str">
            <v>UGEL-A IESM ANDRES A. CACERES DORREGARAY</v>
          </cell>
          <cell r="H2342" t="str">
            <v>829251216613</v>
          </cell>
        </row>
        <row r="2343">
          <cell r="B2343" t="str">
            <v>1161214211A7</v>
          </cell>
          <cell r="C2343" t="str">
            <v>KA013105</v>
          </cell>
          <cell r="D2343" t="str">
            <v>EDUCACION CHANKA</v>
          </cell>
          <cell r="E2343" t="str">
            <v>UGEL ANDAHUAYLAS</v>
          </cell>
          <cell r="F2343" t="str">
            <v>E.B.R. SECUNDARIA</v>
          </cell>
          <cell r="G2343" t="str">
            <v>UGEL-A IESM ANDRES A. CACERES DORREGARAY</v>
          </cell>
          <cell r="H2343" t="str">
            <v>829251216616</v>
          </cell>
        </row>
        <row r="2344">
          <cell r="B2344" t="str">
            <v>1161214211A8</v>
          </cell>
          <cell r="C2344" t="str">
            <v>KA013105</v>
          </cell>
          <cell r="D2344" t="str">
            <v>EDUCACION CHANKA</v>
          </cell>
          <cell r="E2344" t="str">
            <v>UGEL ANDAHUAYLAS</v>
          </cell>
          <cell r="F2344" t="str">
            <v>E.B.R. SECUNDARIA</v>
          </cell>
          <cell r="G2344" t="str">
            <v>UGEL-A IESM ANDRES A. CACERES DORREGARAY</v>
          </cell>
          <cell r="H2344" t="str">
            <v>829251216617</v>
          </cell>
        </row>
        <row r="2345">
          <cell r="B2345" t="str">
            <v>1161214211A4</v>
          </cell>
          <cell r="C2345" t="str">
            <v>KA013105</v>
          </cell>
          <cell r="D2345" t="str">
            <v>EDUCACION CHANKA</v>
          </cell>
          <cell r="E2345" t="str">
            <v>UGEL ANDAHUAYLAS</v>
          </cell>
          <cell r="F2345" t="str">
            <v>E.B.R. SECUNDARIA</v>
          </cell>
          <cell r="G2345" t="str">
            <v>UGEL-A IESM ANDRES A. CACERES DORREGARAY</v>
          </cell>
          <cell r="H2345" t="str">
            <v>829251216619</v>
          </cell>
        </row>
        <row r="2346">
          <cell r="B2346" t="str">
            <v>1161214211A9</v>
          </cell>
          <cell r="C2346" t="str">
            <v>KA013105</v>
          </cell>
          <cell r="D2346" t="str">
            <v>EDUCACION CHANKA</v>
          </cell>
          <cell r="E2346" t="str">
            <v>UGEL ANDAHUAYLAS</v>
          </cell>
          <cell r="F2346" t="str">
            <v>E.B.R. SECUNDARIA</v>
          </cell>
          <cell r="G2346" t="str">
            <v>UGEL-A IESM ANDRES A. CACERES DORREGARAY</v>
          </cell>
          <cell r="H2346" t="str">
            <v>829231216612</v>
          </cell>
        </row>
        <row r="2347">
          <cell r="B2347" t="str">
            <v>1161214221A1</v>
          </cell>
          <cell r="C2347" t="str">
            <v>KA013105</v>
          </cell>
          <cell r="D2347" t="str">
            <v>EDUCACION CHANKA</v>
          </cell>
          <cell r="E2347" t="str">
            <v>UGEL ANDAHUAYLAS</v>
          </cell>
          <cell r="F2347" t="str">
            <v>E.B.R. SECUNDARIA</v>
          </cell>
          <cell r="G2347" t="str">
            <v>UGEL-A IESM ANDRES A. CACERES DORREGARAY</v>
          </cell>
          <cell r="H2347" t="str">
            <v>829231216618</v>
          </cell>
        </row>
        <row r="2348">
          <cell r="B2348" t="str">
            <v>1112214221A4</v>
          </cell>
          <cell r="C2348" t="str">
            <v>KA013110</v>
          </cell>
          <cell r="D2348" t="str">
            <v>EDUCACION CHANKA</v>
          </cell>
          <cell r="E2348" t="str">
            <v>UGEL ANDAHUAYLAS</v>
          </cell>
          <cell r="F2348" t="str">
            <v>E.B.R. SECUNDARIA</v>
          </cell>
          <cell r="G2348" t="str">
            <v>UGEL-A IESM JOSE GALVEZ EGUSQUIZA - UMAMARCA</v>
          </cell>
          <cell r="H2348" t="str">
            <v>828291214614</v>
          </cell>
        </row>
        <row r="2349">
          <cell r="B2349" t="str">
            <v>1112214211A4</v>
          </cell>
          <cell r="C2349" t="str">
            <v>KA013110</v>
          </cell>
          <cell r="D2349" t="str">
            <v>EDUCACION CHANKA</v>
          </cell>
          <cell r="E2349" t="str">
            <v>UGEL ANDAHUAYLAS</v>
          </cell>
          <cell r="F2349" t="str">
            <v>E.B.R. SECUNDARIA</v>
          </cell>
          <cell r="G2349" t="str">
            <v>UGEL-A IESM JOSE GALVEZ EGUSQUIZA - UMAMARCA</v>
          </cell>
          <cell r="H2349" t="str">
            <v>828261214610</v>
          </cell>
        </row>
        <row r="2350">
          <cell r="B2350" t="str">
            <v>1112214211A2</v>
          </cell>
          <cell r="C2350" t="str">
            <v>KA013110</v>
          </cell>
          <cell r="D2350" t="str">
            <v>EDUCACION CHANKA</v>
          </cell>
          <cell r="E2350" t="str">
            <v>UGEL ANDAHUAYLAS</v>
          </cell>
          <cell r="F2350" t="str">
            <v>E.B.R. SECUNDARIA</v>
          </cell>
          <cell r="G2350" t="str">
            <v>UGEL-A IESM JOSE GALVEZ EGUSQUIZA - UMAMARCA</v>
          </cell>
          <cell r="H2350" t="str">
            <v>828261214611</v>
          </cell>
        </row>
        <row r="2351">
          <cell r="B2351" t="str">
            <v>1112214211A5</v>
          </cell>
          <cell r="C2351" t="str">
            <v>KA013110</v>
          </cell>
          <cell r="D2351" t="str">
            <v>EDUCACION CHANKA</v>
          </cell>
          <cell r="E2351" t="str">
            <v>UGEL ANDAHUAYLAS</v>
          </cell>
          <cell r="F2351" t="str">
            <v>E.B.R. SECUNDARIA</v>
          </cell>
          <cell r="G2351" t="str">
            <v>UGEL-A IESM JOSE GALVEZ EGUSQUIZA - UMAMARCA</v>
          </cell>
          <cell r="H2351" t="str">
            <v>828261214613</v>
          </cell>
        </row>
        <row r="2352">
          <cell r="B2352" t="str">
            <v>1112214211A7</v>
          </cell>
          <cell r="C2352" t="str">
            <v>KA013110</v>
          </cell>
          <cell r="D2352" t="str">
            <v>EDUCACION CHANKA</v>
          </cell>
          <cell r="E2352" t="str">
            <v>UGEL ANDAHUAYLAS</v>
          </cell>
          <cell r="F2352" t="str">
            <v>E.B.R. SECUNDARIA</v>
          </cell>
          <cell r="G2352" t="str">
            <v>UGEL-A IESM JOSE GALVEZ EGUSQUIZA - UMAMARCA</v>
          </cell>
          <cell r="H2352" t="str">
            <v>828261214616</v>
          </cell>
        </row>
        <row r="2353">
          <cell r="B2353" t="str">
            <v>1112214211A3</v>
          </cell>
          <cell r="C2353" t="str">
            <v>KA013110</v>
          </cell>
          <cell r="D2353" t="str">
            <v>EDUCACION CHANKA</v>
          </cell>
          <cell r="E2353" t="str">
            <v>UGEL ANDAHUAYLAS</v>
          </cell>
          <cell r="F2353" t="str">
            <v>E.B.R. SECUNDARIA</v>
          </cell>
          <cell r="G2353" t="str">
            <v>UGEL-A IESM JOSE GALVEZ EGUSQUIZA - UMAMARCA</v>
          </cell>
          <cell r="H2353" t="str">
            <v>828261214619</v>
          </cell>
        </row>
        <row r="2354">
          <cell r="B2354" t="str">
            <v>1112214211A3</v>
          </cell>
          <cell r="C2354" t="str">
            <v>KA013110</v>
          </cell>
          <cell r="D2354" t="str">
            <v>EDUCACION CHANKA</v>
          </cell>
          <cell r="E2354" t="str">
            <v>UGEL ANDAHUAYLAS</v>
          </cell>
          <cell r="F2354" t="str">
            <v>E.B.R. SECUNDARIA</v>
          </cell>
          <cell r="G2354" t="str">
            <v>UGEL-A IESM JOSE GALVEZ EGUSQUIZA - UMAMARCA</v>
          </cell>
          <cell r="H2354" t="str">
            <v>828261214619</v>
          </cell>
        </row>
        <row r="2355">
          <cell r="B2355" t="str">
            <v>1112214221A1</v>
          </cell>
          <cell r="C2355" t="str">
            <v>KA013110</v>
          </cell>
          <cell r="D2355" t="str">
            <v>EDUCACION CHANKA</v>
          </cell>
          <cell r="E2355" t="str">
            <v>UGEL ANDAHUAYLAS</v>
          </cell>
          <cell r="F2355" t="str">
            <v>E.B.R. SECUNDARIA</v>
          </cell>
          <cell r="G2355" t="str">
            <v>UGEL-A IESM JOSE GALVEZ EGUSQUIZA - UMAMARCA</v>
          </cell>
          <cell r="H2355" t="str">
            <v>828291214618</v>
          </cell>
        </row>
        <row r="2356">
          <cell r="B2356" t="str">
            <v>1112214211A0</v>
          </cell>
          <cell r="C2356" t="str">
            <v>KA013110</v>
          </cell>
          <cell r="D2356" t="str">
            <v>EDUCACION CHANKA</v>
          </cell>
          <cell r="E2356" t="str">
            <v>UGEL ANDAHUAYLAS</v>
          </cell>
          <cell r="F2356" t="str">
            <v>E.B.R. SECUNDARIA</v>
          </cell>
          <cell r="G2356" t="str">
            <v>UGEL-A IESM JOSE GALVEZ EGUSQUIZA - UMAMARCA</v>
          </cell>
          <cell r="H2356" t="str">
            <v>828261214615</v>
          </cell>
        </row>
        <row r="2357">
          <cell r="B2357" t="str">
            <v>1162214211A8</v>
          </cell>
          <cell r="C2357" t="str">
            <v>KA013115</v>
          </cell>
          <cell r="D2357" t="str">
            <v>EDUCACION CHANKA</v>
          </cell>
          <cell r="E2357" t="str">
            <v>UGEL ANDAHUAYLAS</v>
          </cell>
          <cell r="F2357" t="str">
            <v>E.B.R. SECUNDARIA</v>
          </cell>
          <cell r="G2357" t="str">
            <v>UGEL-A IESM VA "ANTONIO RAIMONDI"</v>
          </cell>
          <cell r="H2357" t="str">
            <v>829211210613</v>
          </cell>
        </row>
        <row r="2358">
          <cell r="B2358" t="str">
            <v>1162214211A7</v>
          </cell>
          <cell r="C2358" t="str">
            <v>KA013115</v>
          </cell>
          <cell r="D2358" t="str">
            <v>EDUCACION CHANKA</v>
          </cell>
          <cell r="E2358" t="str">
            <v>UGEL ANDAHUAYLAS</v>
          </cell>
          <cell r="F2358" t="str">
            <v>E.B.R. SECUNDARIA</v>
          </cell>
          <cell r="G2358" t="str">
            <v>UGEL-A IESM VA "ANTONIO RAIMONDI"</v>
          </cell>
          <cell r="H2358" t="str">
            <v>829211210610</v>
          </cell>
        </row>
        <row r="2359">
          <cell r="B2359" t="str">
            <v>1162214211A7</v>
          </cell>
          <cell r="C2359" t="str">
            <v>KA013115</v>
          </cell>
          <cell r="D2359" t="str">
            <v>EDUCACION CHANKA</v>
          </cell>
          <cell r="E2359" t="str">
            <v>UGEL ANDAHUAYLAS</v>
          </cell>
          <cell r="F2359" t="str">
            <v>E.B.R. SECUNDARIA</v>
          </cell>
          <cell r="G2359" t="str">
            <v>UGEL-A IESM VA "ANTONIO RAIMONDI"</v>
          </cell>
          <cell r="H2359" t="str">
            <v>829211210610</v>
          </cell>
        </row>
        <row r="2360">
          <cell r="B2360" t="str">
            <v>1162214211A5</v>
          </cell>
          <cell r="C2360" t="str">
            <v>KA013115</v>
          </cell>
          <cell r="D2360" t="str">
            <v>EDUCACION CHANKA</v>
          </cell>
          <cell r="E2360" t="str">
            <v>UGEL ANDAHUAYLAS</v>
          </cell>
          <cell r="F2360" t="str">
            <v>E.B.R. SECUNDARIA</v>
          </cell>
          <cell r="G2360" t="str">
            <v>UGEL-A IESM VA "ANTONIO RAIMONDI"</v>
          </cell>
          <cell r="H2360" t="str">
            <v>829211210611</v>
          </cell>
        </row>
        <row r="2361">
          <cell r="B2361" t="str">
            <v>1162214211A3</v>
          </cell>
          <cell r="C2361" t="str">
            <v>KA013115</v>
          </cell>
          <cell r="D2361" t="str">
            <v>EDUCACION CHANKA</v>
          </cell>
          <cell r="E2361" t="str">
            <v>UGEL ANDAHUAYLAS</v>
          </cell>
          <cell r="F2361" t="str">
            <v>E.B.R. SECUNDARIA</v>
          </cell>
          <cell r="G2361" t="str">
            <v>UGEL-A IESM VA "ANTONIO RAIMONDI"</v>
          </cell>
          <cell r="H2361" t="str">
            <v>829211210614</v>
          </cell>
        </row>
        <row r="2362">
          <cell r="B2362" t="str">
            <v>1162214211A2</v>
          </cell>
          <cell r="C2362" t="str">
            <v>KA013115</v>
          </cell>
          <cell r="D2362" t="str">
            <v>EDUCACION CHANKA</v>
          </cell>
          <cell r="E2362" t="str">
            <v>UGEL ANDAHUAYLAS</v>
          </cell>
          <cell r="F2362" t="str">
            <v>E.B.R. SECUNDARIA</v>
          </cell>
          <cell r="G2362" t="str">
            <v>UGEL-A IESM VA "ANTONIO RAIMONDI"</v>
          </cell>
          <cell r="H2362" t="str">
            <v>829211210618</v>
          </cell>
        </row>
        <row r="2363">
          <cell r="B2363" t="str">
            <v>1162214221A2</v>
          </cell>
          <cell r="C2363" t="str">
            <v>KA013115</v>
          </cell>
          <cell r="D2363" t="str">
            <v>EDUCACION CHANKA</v>
          </cell>
          <cell r="E2363" t="str">
            <v>UGEL ANDAHUAYLAS</v>
          </cell>
          <cell r="F2363" t="str">
            <v>E.B.R. SECUNDARIA</v>
          </cell>
          <cell r="G2363" t="str">
            <v>UGEL-A IESM VA "ANTONIO RAIMONDI"</v>
          </cell>
          <cell r="H2363" t="str">
            <v>829241210612</v>
          </cell>
        </row>
        <row r="2364">
          <cell r="B2364" t="str">
            <v>1162214221A3</v>
          </cell>
          <cell r="C2364" t="str">
            <v>KA013115</v>
          </cell>
          <cell r="D2364" t="str">
            <v>EDUCACION CHANKA</v>
          </cell>
          <cell r="E2364" t="str">
            <v>UGEL ANDAHUAYLAS</v>
          </cell>
          <cell r="F2364" t="str">
            <v>E.B.R. SECUNDARIA</v>
          </cell>
          <cell r="G2364" t="str">
            <v>UGEL-A IESM VA "ANTONIO RAIMONDI"</v>
          </cell>
          <cell r="H2364" t="str">
            <v>829241210618</v>
          </cell>
        </row>
        <row r="2365">
          <cell r="B2365" t="str">
            <v>1162214221A3</v>
          </cell>
          <cell r="C2365" t="str">
            <v>KA013115</v>
          </cell>
          <cell r="D2365" t="str">
            <v>EDUCACION CHANKA</v>
          </cell>
          <cell r="E2365" t="str">
            <v>UGEL ANDAHUAYLAS</v>
          </cell>
          <cell r="F2365" t="str">
            <v>E.B.R. SECUNDARIA</v>
          </cell>
          <cell r="G2365" t="str">
            <v>UGEL-A IESM VA "ANTONIO RAIMONDI"</v>
          </cell>
          <cell r="H2365" t="str">
            <v>829241210618</v>
          </cell>
        </row>
        <row r="2366">
          <cell r="B2366" t="str">
            <v>1162214211A9</v>
          </cell>
          <cell r="C2366" t="str">
            <v>KA013115</v>
          </cell>
          <cell r="D2366" t="str">
            <v>EDUCACION CHANKA</v>
          </cell>
          <cell r="E2366" t="str">
            <v>UGEL ANDAHUAYLAS</v>
          </cell>
          <cell r="F2366" t="str">
            <v>E.B.R. SECUNDARIA</v>
          </cell>
          <cell r="G2366" t="str">
            <v>UGEL-A IESM VA "ANTONIO RAIMONDI"</v>
          </cell>
          <cell r="H2366" t="str">
            <v>829211210616</v>
          </cell>
        </row>
        <row r="2367">
          <cell r="B2367" t="str">
            <v>1162214221A1</v>
          </cell>
          <cell r="C2367" t="str">
            <v>KA013115</v>
          </cell>
          <cell r="D2367" t="str">
            <v>EDUCACION CHANKA</v>
          </cell>
          <cell r="E2367" t="str">
            <v>UGEL ANDAHUAYLAS</v>
          </cell>
          <cell r="F2367" t="str">
            <v>E.B.R. SECUNDARIA</v>
          </cell>
          <cell r="G2367" t="str">
            <v>UGEL-A IESM VA "ANTONIO RAIMONDI"</v>
          </cell>
          <cell r="H2367" t="str">
            <v>829211210617</v>
          </cell>
        </row>
        <row r="2368">
          <cell r="B2368" t="str">
            <v>1113214211A9</v>
          </cell>
          <cell r="C2368" t="str">
            <v>KA013120</v>
          </cell>
          <cell r="D2368" t="str">
            <v>EDUCACION CHANKA</v>
          </cell>
          <cell r="E2368" t="str">
            <v>UGEL ANDAHUAYLAS</v>
          </cell>
          <cell r="F2368" t="str">
            <v>E.B.R. SECUNDARIA</v>
          </cell>
          <cell r="G2368" t="str">
            <v>UGEL-A IESM VICTOR RAUL HAYA DE LA TORRE - ARGAMA</v>
          </cell>
          <cell r="H2368" t="str">
            <v>826281215617</v>
          </cell>
        </row>
        <row r="2369">
          <cell r="B2369" t="str">
            <v>1113214221A8</v>
          </cell>
          <cell r="C2369" t="str">
            <v>KA013120</v>
          </cell>
          <cell r="D2369" t="str">
            <v>EDUCACION CHANKA</v>
          </cell>
          <cell r="E2369" t="str">
            <v>UGEL ANDAHUAYLAS</v>
          </cell>
          <cell r="F2369" t="str">
            <v>E.B.R. SECUNDARIA</v>
          </cell>
          <cell r="G2369" t="str">
            <v>UGEL-A IESM VICTOR RAUL HAYA DE LA TORRE - ARGAMA</v>
          </cell>
          <cell r="H2369" t="str">
            <v>826261215611</v>
          </cell>
        </row>
        <row r="2370">
          <cell r="B2370" t="str">
            <v>1113214221A1</v>
          </cell>
          <cell r="C2370" t="str">
            <v>KA013120</v>
          </cell>
          <cell r="D2370" t="str">
            <v>EDUCACION CHANKA</v>
          </cell>
          <cell r="E2370" t="str">
            <v>UGEL ANDAHUAYLAS</v>
          </cell>
          <cell r="F2370" t="str">
            <v>E.B.R. SECUNDARIA</v>
          </cell>
          <cell r="G2370" t="str">
            <v>UGEL-A IESM VICTOR RAUL HAYA DE LA TORRE - ARGAMA</v>
          </cell>
          <cell r="H2370" t="str">
            <v>826261215612</v>
          </cell>
        </row>
        <row r="2371">
          <cell r="B2371" t="str">
            <v>1113214221A7</v>
          </cell>
          <cell r="C2371" t="str">
            <v>KA013120</v>
          </cell>
          <cell r="D2371" t="str">
            <v>EDUCACION CHANKA</v>
          </cell>
          <cell r="E2371" t="str">
            <v>UGEL ANDAHUAYLAS</v>
          </cell>
          <cell r="F2371" t="str">
            <v>E.B.R. SECUNDARIA</v>
          </cell>
          <cell r="G2371" t="str">
            <v>UGEL-A IESM VICTOR RAUL HAYA DE LA TORRE - ARGAMA</v>
          </cell>
          <cell r="H2371" t="str">
            <v>826261215615</v>
          </cell>
        </row>
        <row r="2372">
          <cell r="B2372" t="str">
            <v>1113214221A9</v>
          </cell>
          <cell r="C2372" t="str">
            <v>KA013120</v>
          </cell>
          <cell r="D2372" t="str">
            <v>EDUCACION CHANKA</v>
          </cell>
          <cell r="E2372" t="str">
            <v>UGEL ANDAHUAYLAS</v>
          </cell>
          <cell r="F2372" t="str">
            <v>E.B.R. SECUNDARIA</v>
          </cell>
          <cell r="G2372" t="str">
            <v>UGEL-A IESM VICTOR RAUL HAYA DE LA TORRE - ARGAMA</v>
          </cell>
          <cell r="H2372" t="str">
            <v>826261215619</v>
          </cell>
        </row>
        <row r="2373">
          <cell r="B2373" t="str">
            <v>1113214211A6</v>
          </cell>
          <cell r="C2373" t="str">
            <v>KA013120</v>
          </cell>
          <cell r="D2373" t="str">
            <v>EDUCACION CHANKA</v>
          </cell>
          <cell r="E2373" t="str">
            <v>UGEL ANDAHUAYLAS</v>
          </cell>
          <cell r="F2373" t="str">
            <v>E.B.R. SECUNDARIA</v>
          </cell>
          <cell r="G2373" t="str">
            <v>UGEL-A IESM VICTOR RAUL HAYA DE LA TORRE - ARGAMA</v>
          </cell>
          <cell r="H2373" t="str">
            <v>826281215610</v>
          </cell>
        </row>
        <row r="2374">
          <cell r="B2374" t="str">
            <v>1113214211A4</v>
          </cell>
          <cell r="C2374" t="str">
            <v>KA013120</v>
          </cell>
          <cell r="D2374" t="str">
            <v>EDUCACION CHANKA</v>
          </cell>
          <cell r="E2374" t="str">
            <v>UGEL ANDAHUAYLAS</v>
          </cell>
          <cell r="F2374" t="str">
            <v>E.B.R. SECUNDARIA</v>
          </cell>
          <cell r="G2374" t="str">
            <v>UGEL-A IESM VICTOR RAUL HAYA DE LA TORRE - ARGAMA</v>
          </cell>
          <cell r="H2374" t="str">
            <v>826281215611</v>
          </cell>
        </row>
        <row r="2375">
          <cell r="B2375" t="str">
            <v>1113214211A2</v>
          </cell>
          <cell r="C2375" t="str">
            <v>KA013120</v>
          </cell>
          <cell r="D2375" t="str">
            <v>EDUCACION CHANKA</v>
          </cell>
          <cell r="E2375" t="str">
            <v>UGEL ANDAHUAYLAS</v>
          </cell>
          <cell r="F2375" t="str">
            <v>E.B.R. SECUNDARIA</v>
          </cell>
          <cell r="G2375" t="str">
            <v>UGEL-A IESM VICTOR RAUL HAYA DE LA TORRE - ARGAMA</v>
          </cell>
          <cell r="H2375" t="str">
            <v>826281215614</v>
          </cell>
        </row>
        <row r="2376">
          <cell r="B2376" t="str">
            <v>1113214211A8</v>
          </cell>
          <cell r="C2376" t="str">
            <v>KA013120</v>
          </cell>
          <cell r="D2376" t="str">
            <v>EDUCACION CHANKA</v>
          </cell>
          <cell r="E2376" t="str">
            <v>UGEL ANDAHUAYLAS</v>
          </cell>
          <cell r="F2376" t="str">
            <v>E.B.R. SECUNDARIA</v>
          </cell>
          <cell r="G2376" t="str">
            <v>UGEL-A IESM VICTOR RAUL HAYA DE LA TORRE - ARGAMA</v>
          </cell>
          <cell r="H2376" t="str">
            <v>826281215616</v>
          </cell>
        </row>
        <row r="2377">
          <cell r="B2377" t="str">
            <v>1113214211A0</v>
          </cell>
          <cell r="C2377" t="str">
            <v>KA013120</v>
          </cell>
          <cell r="D2377" t="str">
            <v>EDUCACION CHANKA</v>
          </cell>
          <cell r="E2377" t="str">
            <v>UGEL ANDAHUAYLAS</v>
          </cell>
          <cell r="F2377" t="str">
            <v>E.B.R. SECUNDARIA</v>
          </cell>
          <cell r="G2377" t="str">
            <v>UGEL-A IESM VICTOR RAUL HAYA DE LA TORRE - ARGAMA</v>
          </cell>
          <cell r="H2377" t="str">
            <v>826281215618</v>
          </cell>
        </row>
        <row r="2378">
          <cell r="B2378" t="str">
            <v>1113214211A5</v>
          </cell>
          <cell r="C2378" t="str">
            <v>KA013120</v>
          </cell>
          <cell r="D2378" t="str">
            <v>EDUCACION CHANKA</v>
          </cell>
          <cell r="E2378" t="str">
            <v>UGEL ANDAHUAYLAS</v>
          </cell>
          <cell r="F2378" t="str">
            <v>E.B.R. SECUNDARIA</v>
          </cell>
          <cell r="G2378" t="str">
            <v>UGEL-A IESM VICTOR RAUL HAYA DE LA TORRE - ARGAMA</v>
          </cell>
          <cell r="H2378" t="str">
            <v>826281215619</v>
          </cell>
        </row>
        <row r="2379">
          <cell r="B2379" t="str">
            <v>1113214221A6</v>
          </cell>
          <cell r="C2379" t="str">
            <v>KA013120</v>
          </cell>
          <cell r="D2379" t="str">
            <v>EDUCACION CHANKA</v>
          </cell>
          <cell r="E2379" t="str">
            <v>UGEL ANDAHUAYLAS</v>
          </cell>
          <cell r="F2379" t="str">
            <v>E.B.R. SECUNDARIA</v>
          </cell>
          <cell r="G2379" t="str">
            <v>UGEL-A IESM VICTOR RAUL HAYA DE LA TORRE - ARGAMA</v>
          </cell>
          <cell r="H2379" t="str">
            <v>826261215614</v>
          </cell>
        </row>
        <row r="2380">
          <cell r="B2380" t="str">
            <v>1113214221A4</v>
          </cell>
          <cell r="C2380" t="str">
            <v>KA013120</v>
          </cell>
          <cell r="D2380" t="str">
            <v>EDUCACION CHANKA</v>
          </cell>
          <cell r="E2380" t="str">
            <v>UGEL ANDAHUAYLAS</v>
          </cell>
          <cell r="F2380" t="str">
            <v>E.B.R. SECUNDARIA</v>
          </cell>
          <cell r="G2380" t="str">
            <v>UGEL-A IESM VICTOR RAUL HAYA DE LA TORRE - ARGAMA</v>
          </cell>
          <cell r="H2380" t="str">
            <v>826261215618</v>
          </cell>
        </row>
        <row r="2381">
          <cell r="B2381" t="str">
            <v>1163214211A9</v>
          </cell>
          <cell r="C2381" t="str">
            <v>KA013125</v>
          </cell>
          <cell r="D2381" t="str">
            <v>EDUCACION CHANKA</v>
          </cell>
          <cell r="E2381" t="str">
            <v>UGEL ANDAHUAYLAS</v>
          </cell>
          <cell r="F2381" t="str">
            <v>E.B.R. SECUNDARIA</v>
          </cell>
          <cell r="G2381" t="str">
            <v>UGEL-A IESM JOSE A. QUIÑONEZ - HUANCABAMBA</v>
          </cell>
          <cell r="H2381" t="str">
            <v>829201210610</v>
          </cell>
        </row>
        <row r="2382">
          <cell r="B2382" t="e">
            <v>#N/A</v>
          </cell>
          <cell r="C2382" t="str">
            <v>KA013125</v>
          </cell>
          <cell r="D2382" t="str">
            <v>EDUCACION CHANKA</v>
          </cell>
          <cell r="E2382" t="str">
            <v>UGEL ANDAHUAYLAS</v>
          </cell>
          <cell r="F2382" t="str">
            <v>E.B.R. SECUNDARIA</v>
          </cell>
          <cell r="G2382" t="str">
            <v>UGEL-A IESM JOSE A. QUIÑONEZ - HUANCABAMBA</v>
          </cell>
          <cell r="H2382" t="str">
            <v>03V0002N0900</v>
          </cell>
        </row>
        <row r="2383">
          <cell r="B2383" t="e">
            <v>#N/A</v>
          </cell>
          <cell r="C2383" t="str">
            <v>KA013125</v>
          </cell>
          <cell r="D2383" t="str">
            <v>EDUCACION CHANKA</v>
          </cell>
          <cell r="E2383" t="str">
            <v>UGEL ANDAHUAYLAS</v>
          </cell>
          <cell r="F2383" t="str">
            <v>E.B.R. SECUNDARIA</v>
          </cell>
          <cell r="G2383" t="str">
            <v>UGEL-A IESM JOSE A. QUIÑONEZ - HUANCABAMBA</v>
          </cell>
          <cell r="H2383" t="str">
            <v>03V0002N0901</v>
          </cell>
        </row>
        <row r="2384">
          <cell r="B2384" t="e">
            <v>#N/A</v>
          </cell>
          <cell r="C2384" t="str">
            <v>KA013125</v>
          </cell>
          <cell r="D2384" t="str">
            <v>EDUCACION CHANKA</v>
          </cell>
          <cell r="E2384" t="str">
            <v>UGEL ANDAHUAYLAS</v>
          </cell>
          <cell r="F2384" t="str">
            <v>E.B.R. SECUNDARIA</v>
          </cell>
          <cell r="G2384" t="str">
            <v>UGEL-A IESM JOSE A. QUIÑONEZ - HUANCABAMBA</v>
          </cell>
          <cell r="H2384" t="str">
            <v>03V0002N0902</v>
          </cell>
        </row>
        <row r="2385">
          <cell r="B2385" t="str">
            <v>1132513211A8</v>
          </cell>
          <cell r="C2385" t="str">
            <v>KA013125</v>
          </cell>
          <cell r="D2385" t="str">
            <v>EDUCACION CHANKA</v>
          </cell>
          <cell r="E2385" t="str">
            <v>UGEL ANDAHUAYLAS</v>
          </cell>
          <cell r="F2385" t="str">
            <v>E.B.R. SECUNDARIA</v>
          </cell>
          <cell r="G2385" t="str">
            <v>UGEL-A IESM JOSE A. QUIÑONEZ - HUANCABAMBA</v>
          </cell>
          <cell r="H2385" t="str">
            <v>826271217618</v>
          </cell>
        </row>
        <row r="2386">
          <cell r="B2386" t="str">
            <v>1163214211A7</v>
          </cell>
          <cell r="C2386" t="str">
            <v>KA013125</v>
          </cell>
          <cell r="D2386" t="str">
            <v>EDUCACION CHANKA</v>
          </cell>
          <cell r="E2386" t="str">
            <v>UGEL ANDAHUAYLAS</v>
          </cell>
          <cell r="F2386" t="str">
            <v>E.B.R. SECUNDARIA</v>
          </cell>
          <cell r="G2386" t="str">
            <v>UGEL-A IESM JOSE A. QUIÑONEZ - HUANCABAMBA</v>
          </cell>
          <cell r="H2386" t="str">
            <v>829201210611</v>
          </cell>
        </row>
        <row r="2387">
          <cell r="B2387" t="str">
            <v>1163214211A3</v>
          </cell>
          <cell r="C2387" t="str">
            <v>KA013125</v>
          </cell>
          <cell r="D2387" t="str">
            <v>EDUCACION CHANKA</v>
          </cell>
          <cell r="E2387" t="str">
            <v>UGEL ANDAHUAYLAS</v>
          </cell>
          <cell r="F2387" t="str">
            <v>E.B.R. SECUNDARIA</v>
          </cell>
          <cell r="G2387" t="str">
            <v>UGEL-A IESM JOSE A. QUIÑONEZ - HUANCABAMBA</v>
          </cell>
          <cell r="H2387" t="str">
            <v>829201210612</v>
          </cell>
        </row>
        <row r="2388">
          <cell r="B2388" t="str">
            <v>1163214221A1</v>
          </cell>
          <cell r="C2388" t="str">
            <v>KA013125</v>
          </cell>
          <cell r="D2388" t="str">
            <v>EDUCACION CHANKA</v>
          </cell>
          <cell r="E2388" t="str">
            <v>UGEL ANDAHUAYLAS</v>
          </cell>
          <cell r="F2388" t="str">
            <v>E.B.R. SECUNDARIA</v>
          </cell>
          <cell r="G2388" t="str">
            <v>UGEL-A IESM JOSE A. QUIÑONEZ - HUANCABAMBA</v>
          </cell>
          <cell r="H2388" t="str">
            <v>829201210613</v>
          </cell>
        </row>
        <row r="2389">
          <cell r="B2389" t="str">
            <v>1163214211A5</v>
          </cell>
          <cell r="C2389" t="str">
            <v>KA013125</v>
          </cell>
          <cell r="D2389" t="str">
            <v>EDUCACION CHANKA</v>
          </cell>
          <cell r="E2389" t="str">
            <v>UGEL ANDAHUAYLAS</v>
          </cell>
          <cell r="F2389" t="str">
            <v>E.B.R. SECUNDARIA</v>
          </cell>
          <cell r="G2389" t="str">
            <v>UGEL-A IESM JOSE A. QUIÑONEZ - HUANCABAMBA</v>
          </cell>
          <cell r="H2389" t="str">
            <v>829201210614</v>
          </cell>
        </row>
        <row r="2390">
          <cell r="B2390" t="str">
            <v>1163214211A6</v>
          </cell>
          <cell r="C2390" t="str">
            <v>KA013125</v>
          </cell>
          <cell r="D2390" t="str">
            <v>EDUCACION CHANKA</v>
          </cell>
          <cell r="E2390" t="str">
            <v>UGEL ANDAHUAYLAS</v>
          </cell>
          <cell r="F2390" t="str">
            <v>E.B.R. SECUNDARIA</v>
          </cell>
          <cell r="G2390" t="str">
            <v>UGEL-A IESM JOSE A. QUIÑONEZ - HUANCABAMBA</v>
          </cell>
          <cell r="H2390" t="str">
            <v>829201210615</v>
          </cell>
        </row>
        <row r="2391">
          <cell r="B2391" t="str">
            <v>1163214221A2</v>
          </cell>
          <cell r="C2391" t="str">
            <v>KA013125</v>
          </cell>
          <cell r="D2391" t="str">
            <v>EDUCACION CHANKA</v>
          </cell>
          <cell r="E2391" t="str">
            <v>UGEL ANDAHUAYLAS</v>
          </cell>
          <cell r="F2391" t="str">
            <v>E.B.R. SECUNDARIA</v>
          </cell>
          <cell r="G2391" t="str">
            <v>UGEL-A IESM JOSE A. QUIÑONEZ - HUANCABAMBA</v>
          </cell>
          <cell r="H2391" t="str">
            <v>829201210616</v>
          </cell>
        </row>
        <row r="2392">
          <cell r="B2392" t="str">
            <v>1163214221A3</v>
          </cell>
          <cell r="C2392" t="str">
            <v>KA013125</v>
          </cell>
          <cell r="D2392" t="str">
            <v>EDUCACION CHANKA</v>
          </cell>
          <cell r="E2392" t="str">
            <v>UGEL ANDAHUAYLAS</v>
          </cell>
          <cell r="F2392" t="str">
            <v>E.B.R. SECUNDARIA</v>
          </cell>
          <cell r="G2392" t="str">
            <v>UGEL-A IESM JOSE A. QUIÑONEZ - HUANCABAMBA</v>
          </cell>
          <cell r="H2392" t="str">
            <v>829201210617</v>
          </cell>
        </row>
        <row r="2393">
          <cell r="B2393" t="str">
            <v>1163214211A4</v>
          </cell>
          <cell r="C2393" t="str">
            <v>KA013125</v>
          </cell>
          <cell r="D2393" t="str">
            <v>EDUCACION CHANKA</v>
          </cell>
          <cell r="E2393" t="str">
            <v>UGEL ANDAHUAYLAS</v>
          </cell>
          <cell r="F2393" t="str">
            <v>E.B.R. SECUNDARIA</v>
          </cell>
          <cell r="G2393" t="str">
            <v>UGEL-A IESM JOSE A. QUIÑONEZ - HUANCABAMBA</v>
          </cell>
          <cell r="H2393" t="str">
            <v>829201210618</v>
          </cell>
        </row>
        <row r="2394">
          <cell r="B2394" t="str">
            <v>1163214211A4</v>
          </cell>
          <cell r="C2394" t="str">
            <v>KA013125</v>
          </cell>
          <cell r="D2394" t="str">
            <v>EDUCACION CHANKA</v>
          </cell>
          <cell r="E2394" t="str">
            <v>UGEL ANDAHUAYLAS</v>
          </cell>
          <cell r="F2394" t="str">
            <v>E.B.R. SECUNDARIA</v>
          </cell>
          <cell r="G2394" t="str">
            <v>UGEL-A IESM JOSE A. QUIÑONEZ - HUANCABAMBA</v>
          </cell>
          <cell r="H2394" t="str">
            <v>829201210618</v>
          </cell>
        </row>
        <row r="2395">
          <cell r="B2395" t="str">
            <v>1163214211A8</v>
          </cell>
          <cell r="C2395" t="str">
            <v>KA013125</v>
          </cell>
          <cell r="D2395" t="str">
            <v>EDUCACION CHANKA</v>
          </cell>
          <cell r="E2395" t="str">
            <v>UGEL ANDAHUAYLAS</v>
          </cell>
          <cell r="F2395" t="str">
            <v>E.B.R. SECUNDARIA</v>
          </cell>
          <cell r="G2395" t="str">
            <v>UGEL-A IESM JOSE A. QUIÑONEZ - HUANCABAMBA</v>
          </cell>
          <cell r="H2395" t="str">
            <v>829201210619</v>
          </cell>
        </row>
        <row r="2396">
          <cell r="B2396" t="str">
            <v>1163214211A2</v>
          </cell>
          <cell r="C2396" t="str">
            <v>KA013125</v>
          </cell>
          <cell r="D2396" t="str">
            <v>EDUCACION CHANKA</v>
          </cell>
          <cell r="E2396" t="str">
            <v>UGEL ANDAHUAYLAS</v>
          </cell>
          <cell r="F2396" t="str">
            <v>E.B.R. SECUNDARIA</v>
          </cell>
          <cell r="G2396" t="str">
            <v>UGEL-A IESM JOSE A. QUIÑONEZ - HUANCABAMBA</v>
          </cell>
          <cell r="H2396" t="str">
            <v>829221210617</v>
          </cell>
        </row>
        <row r="2397">
          <cell r="B2397" t="str">
            <v>1163214221A4</v>
          </cell>
          <cell r="C2397" t="str">
            <v>KA013125</v>
          </cell>
          <cell r="D2397" t="str">
            <v>EDUCACION CHANKA</v>
          </cell>
          <cell r="E2397" t="str">
            <v>UGEL ANDAHUAYLAS</v>
          </cell>
          <cell r="F2397" t="str">
            <v>E.B.R. SECUNDARIA</v>
          </cell>
          <cell r="G2397" t="str">
            <v>UGEL-A IESM JOSE A. QUIÑONEZ - HUANCABAMBA</v>
          </cell>
          <cell r="H2397" t="str">
            <v>829251210612</v>
          </cell>
        </row>
        <row r="2398">
          <cell r="B2398" t="str">
            <v>1163214221A5</v>
          </cell>
          <cell r="C2398" t="str">
            <v>KA013125</v>
          </cell>
          <cell r="D2398" t="str">
            <v>EDUCACION CHANKA</v>
          </cell>
          <cell r="E2398" t="str">
            <v>UGEL ANDAHUAYLAS</v>
          </cell>
          <cell r="F2398" t="str">
            <v>E.B.R. SECUNDARIA</v>
          </cell>
          <cell r="G2398" t="str">
            <v>UGEL-A IESM JOSE A. QUIÑONEZ - HUANCABAMBA</v>
          </cell>
          <cell r="H2398" t="str">
            <v>829251210618</v>
          </cell>
        </row>
        <row r="2399">
          <cell r="B2399" t="str">
            <v>1163214221A6</v>
          </cell>
          <cell r="C2399" t="str">
            <v>KA013125</v>
          </cell>
          <cell r="D2399" t="str">
            <v>EDUCACION CHANKA</v>
          </cell>
          <cell r="E2399" t="str">
            <v>UGEL ANDAHUAYLAS</v>
          </cell>
          <cell r="F2399" t="str">
            <v>E.B.R. SECUNDARIA</v>
          </cell>
          <cell r="G2399" t="str">
            <v>UGEL-A IESM JOSE A. QUIÑONEZ - HUANCABAMBA</v>
          </cell>
          <cell r="H2399" t="str">
            <v>829251210614</v>
          </cell>
        </row>
        <row r="2400">
          <cell r="B2400" t="str">
            <v>1163214211A0</v>
          </cell>
          <cell r="C2400" t="str">
            <v>KA013125</v>
          </cell>
          <cell r="D2400" t="str">
            <v>EDUCACION CHANKA</v>
          </cell>
          <cell r="E2400" t="str">
            <v>UGEL ANDAHUAYLAS</v>
          </cell>
          <cell r="F2400" t="str">
            <v>E.B.R. SECUNDARIA</v>
          </cell>
          <cell r="G2400" t="str">
            <v>UGEL-A IESM JOSE A. QUIÑONEZ - HUANCABAMBA</v>
          </cell>
          <cell r="H2400" t="str">
            <v>829221210616</v>
          </cell>
        </row>
        <row r="2401">
          <cell r="B2401" t="str">
            <v>1114214211A9</v>
          </cell>
          <cell r="C2401" t="str">
            <v>KA013130</v>
          </cell>
          <cell r="D2401" t="str">
            <v>EDUCACION CHANKA</v>
          </cell>
          <cell r="E2401" t="str">
            <v>UGEL ANDAHUAYLAS</v>
          </cell>
          <cell r="F2401" t="str">
            <v>E.B.R. SECUNDARIA</v>
          </cell>
          <cell r="G2401" t="str">
            <v>UGEL A - IESM MOYABAMBA BAJA</v>
          </cell>
          <cell r="H2401" t="str">
            <v>826241219613</v>
          </cell>
        </row>
        <row r="2402">
          <cell r="B2402" t="str">
            <v>1114214211A0</v>
          </cell>
          <cell r="C2402" t="str">
            <v>KA013130</v>
          </cell>
          <cell r="D2402" t="str">
            <v>EDUCACION CHANKA</v>
          </cell>
          <cell r="E2402" t="str">
            <v>UGEL ANDAHUAYLAS</v>
          </cell>
          <cell r="F2402" t="str">
            <v>E.B.R. SECUNDARIA</v>
          </cell>
          <cell r="G2402" t="str">
            <v>UGEL A - IESM MOYABAMBA BAJA</v>
          </cell>
          <cell r="H2402" t="str">
            <v>826211219617</v>
          </cell>
        </row>
        <row r="2403">
          <cell r="B2403" t="str">
            <v>1114214211A8</v>
          </cell>
          <cell r="C2403" t="str">
            <v>KA013130</v>
          </cell>
          <cell r="D2403" t="str">
            <v>EDUCACION CHANKA</v>
          </cell>
          <cell r="E2403" t="str">
            <v>UGEL ANDAHUAYLAS</v>
          </cell>
          <cell r="F2403" t="str">
            <v>E.B.R. SECUNDARIA</v>
          </cell>
          <cell r="G2403" t="str">
            <v>UGEL A - IESM MOYABAMBA BAJA</v>
          </cell>
          <cell r="H2403" t="str">
            <v>826241219610</v>
          </cell>
        </row>
        <row r="2404">
          <cell r="B2404" t="str">
            <v>1114214211A6</v>
          </cell>
          <cell r="C2404" t="str">
            <v>KA013130</v>
          </cell>
          <cell r="D2404" t="str">
            <v>EDUCACION CHANKA</v>
          </cell>
          <cell r="E2404" t="str">
            <v>UGEL ANDAHUAYLAS</v>
          </cell>
          <cell r="F2404" t="str">
            <v>E.B.R. SECUNDARIA</v>
          </cell>
          <cell r="G2404" t="str">
            <v>UGEL A - IESM MOYABAMBA BAJA</v>
          </cell>
          <cell r="H2404" t="str">
            <v>826241219611</v>
          </cell>
        </row>
        <row r="2405">
          <cell r="B2405" t="str">
            <v>1114214211A2</v>
          </cell>
          <cell r="C2405" t="str">
            <v>KA013130</v>
          </cell>
          <cell r="D2405" t="str">
            <v>EDUCACION CHANKA</v>
          </cell>
          <cell r="E2405" t="str">
            <v>UGEL ANDAHUAYLAS</v>
          </cell>
          <cell r="F2405" t="str">
            <v>E.B.R. SECUNDARIA</v>
          </cell>
          <cell r="G2405" t="str">
            <v>UGEL A - IESM MOYABAMBA BAJA</v>
          </cell>
          <cell r="H2405" t="str">
            <v>826241219612</v>
          </cell>
        </row>
        <row r="2406">
          <cell r="B2406" t="str">
            <v>1114214211A5</v>
          </cell>
          <cell r="C2406" t="str">
            <v>KA013130</v>
          </cell>
          <cell r="D2406" t="str">
            <v>EDUCACION CHANKA</v>
          </cell>
          <cell r="E2406" t="str">
            <v>UGEL ANDAHUAYLAS</v>
          </cell>
          <cell r="F2406" t="str">
            <v>E.B.R. SECUNDARIA</v>
          </cell>
          <cell r="G2406" t="str">
            <v>UGEL A - IESM MOYABAMBA BAJA</v>
          </cell>
          <cell r="H2406" t="str">
            <v>826241219615</v>
          </cell>
        </row>
        <row r="2407">
          <cell r="B2407" t="str">
            <v>1114214211A3</v>
          </cell>
          <cell r="C2407" t="str">
            <v>KA013130</v>
          </cell>
          <cell r="D2407" t="str">
            <v>EDUCACION CHANKA</v>
          </cell>
          <cell r="E2407" t="str">
            <v>UGEL ANDAHUAYLAS</v>
          </cell>
          <cell r="F2407" t="str">
            <v>E.B.R. SECUNDARIA</v>
          </cell>
          <cell r="G2407" t="str">
            <v>UGEL A - IESM MOYABAMBA BAJA</v>
          </cell>
          <cell r="H2407" t="str">
            <v>826241219618</v>
          </cell>
        </row>
        <row r="2408">
          <cell r="B2408" t="str">
            <v>1114214211A7</v>
          </cell>
          <cell r="C2408" t="str">
            <v>KA013130</v>
          </cell>
          <cell r="D2408" t="str">
            <v>EDUCACION CHANKA</v>
          </cell>
          <cell r="E2408" t="str">
            <v>UGEL ANDAHUAYLAS</v>
          </cell>
          <cell r="F2408" t="str">
            <v>E.B.R. SECUNDARIA</v>
          </cell>
          <cell r="G2408" t="str">
            <v>UGEL A - IESM MOYABAMBA BAJA</v>
          </cell>
          <cell r="H2408" t="str">
            <v>826241219619</v>
          </cell>
        </row>
        <row r="2409">
          <cell r="B2409" t="str">
            <v>1114214211A4</v>
          </cell>
          <cell r="C2409" t="str">
            <v>KA013130</v>
          </cell>
          <cell r="D2409" t="str">
            <v>EDUCACION CHANKA</v>
          </cell>
          <cell r="E2409" t="str">
            <v>UGEL ANDAHUAYLAS</v>
          </cell>
          <cell r="F2409" t="str">
            <v>E.B.R. SECUNDARIA</v>
          </cell>
          <cell r="G2409" t="str">
            <v>UGEL A - IESM MOYABAMBA BAJA</v>
          </cell>
          <cell r="H2409" t="str">
            <v>826241219614</v>
          </cell>
        </row>
        <row r="2410">
          <cell r="B2410" t="str">
            <v>1114214221A3</v>
          </cell>
          <cell r="C2410" t="str">
            <v>KA013130</v>
          </cell>
          <cell r="D2410" t="str">
            <v>EDUCACION CHANKA</v>
          </cell>
          <cell r="E2410" t="str">
            <v>UGEL ANDAHUAYLAS</v>
          </cell>
          <cell r="F2410" t="str">
            <v>E.B.R. SECUNDARIA</v>
          </cell>
          <cell r="G2410" t="str">
            <v>UGEL A - IESM MOYABAMBA BAJA</v>
          </cell>
          <cell r="H2410" t="str">
            <v>826241219616</v>
          </cell>
        </row>
        <row r="2411">
          <cell r="B2411" t="str">
            <v>1164214211A2</v>
          </cell>
          <cell r="C2411" t="str">
            <v>KA013135</v>
          </cell>
          <cell r="D2411" t="str">
            <v>EDUCACION CHANKA</v>
          </cell>
          <cell r="E2411" t="str">
            <v>UGEL ANDAHUAYLAS</v>
          </cell>
          <cell r="F2411" t="str">
            <v>E.B.R. SECUNDARIA</v>
          </cell>
          <cell r="G2411" t="str">
            <v>UGEL-A IESM ANDRES AVELINO CACERES - MAUCALLACCTA</v>
          </cell>
          <cell r="H2411" t="str">
            <v>829261217611</v>
          </cell>
        </row>
        <row r="2412">
          <cell r="B2412" t="str">
            <v>1164214211A6</v>
          </cell>
          <cell r="C2412" t="str">
            <v>KA013135</v>
          </cell>
          <cell r="D2412" t="str">
            <v>EDUCACION CHANKA</v>
          </cell>
          <cell r="E2412" t="str">
            <v>UGEL ANDAHUAYLAS</v>
          </cell>
          <cell r="F2412" t="str">
            <v>E.B.R. SECUNDARIA</v>
          </cell>
          <cell r="G2412" t="str">
            <v>UGEL-A IESM ANDRES AVELINO CACERES - MAUCALLACCTA</v>
          </cell>
          <cell r="H2412" t="str">
            <v>829261217613</v>
          </cell>
        </row>
        <row r="2413">
          <cell r="B2413" t="str">
            <v>1164214211A0</v>
          </cell>
          <cell r="C2413" t="str">
            <v>KA013135</v>
          </cell>
          <cell r="D2413" t="str">
            <v>EDUCACION CHANKA</v>
          </cell>
          <cell r="E2413" t="str">
            <v>UGEL ANDAHUAYLAS</v>
          </cell>
          <cell r="F2413" t="str">
            <v>E.B.R. SECUNDARIA</v>
          </cell>
          <cell r="G2413" t="str">
            <v>UGEL-A IESM ANDRES AVELINO CACERES - MAUCALLACCTA</v>
          </cell>
          <cell r="H2413" t="str">
            <v>829261217615</v>
          </cell>
        </row>
        <row r="2414">
          <cell r="B2414" t="str">
            <v>1164214211A7</v>
          </cell>
          <cell r="C2414" t="str">
            <v>KA013135</v>
          </cell>
          <cell r="D2414" t="str">
            <v>EDUCACION CHANKA</v>
          </cell>
          <cell r="E2414" t="str">
            <v>UGEL ANDAHUAYLAS</v>
          </cell>
          <cell r="F2414" t="str">
            <v>E.B.R. SECUNDARIA</v>
          </cell>
          <cell r="G2414" t="str">
            <v>UGEL-A IESM ANDRES AVELINO CACERES - MAUCALLACCTA</v>
          </cell>
          <cell r="H2414" t="str">
            <v>829261217616</v>
          </cell>
        </row>
        <row r="2415">
          <cell r="B2415" t="str">
            <v>1164214211A8</v>
          </cell>
          <cell r="C2415" t="str">
            <v>KA013135</v>
          </cell>
          <cell r="D2415" t="str">
            <v>EDUCACION CHANKA</v>
          </cell>
          <cell r="E2415" t="str">
            <v>UGEL ANDAHUAYLAS</v>
          </cell>
          <cell r="F2415" t="str">
            <v>E.B.R. SECUNDARIA</v>
          </cell>
          <cell r="G2415" t="str">
            <v>UGEL-A IESM ANDRES AVELINO CACERES - MAUCALLACCTA</v>
          </cell>
          <cell r="H2415" t="str">
            <v>829261217617</v>
          </cell>
        </row>
        <row r="2416">
          <cell r="B2416" t="str">
            <v>1164214211A8</v>
          </cell>
          <cell r="C2416" t="str">
            <v>KA013135</v>
          </cell>
          <cell r="D2416" t="str">
            <v>EDUCACION CHANKA</v>
          </cell>
          <cell r="E2416" t="str">
            <v>UGEL ANDAHUAYLAS</v>
          </cell>
          <cell r="F2416" t="str">
            <v>E.B.R. SECUNDARIA</v>
          </cell>
          <cell r="G2416" t="str">
            <v>UGEL-A IESM ANDRES AVELINO CACERES - MAUCALLACCTA</v>
          </cell>
          <cell r="H2416" t="str">
            <v>829261217617</v>
          </cell>
        </row>
        <row r="2417">
          <cell r="B2417" t="str">
            <v>1164214221A4</v>
          </cell>
          <cell r="C2417" t="str">
            <v>KA013135</v>
          </cell>
          <cell r="D2417" t="str">
            <v>EDUCACION CHANKA</v>
          </cell>
          <cell r="E2417" t="str">
            <v>UGEL ANDAHUAYLAS</v>
          </cell>
          <cell r="F2417" t="str">
            <v>E.B.R. SECUNDARIA</v>
          </cell>
          <cell r="G2417" t="str">
            <v>UGEL-A IESM ANDRES AVELINO CACERES - MAUCALLACCTA</v>
          </cell>
          <cell r="H2417" t="str">
            <v>829291217611</v>
          </cell>
        </row>
        <row r="2418">
          <cell r="B2418" t="str">
            <v>1164214211A9</v>
          </cell>
          <cell r="C2418" t="str">
            <v>KA013135</v>
          </cell>
          <cell r="D2418" t="str">
            <v>EDUCACION CHANKA</v>
          </cell>
          <cell r="E2418" t="str">
            <v>UGEL ANDAHUAYLAS</v>
          </cell>
          <cell r="F2418" t="str">
            <v>E.B.R. SECUNDARIA</v>
          </cell>
          <cell r="G2418" t="str">
            <v>UGEL-A IESM ANDRES AVELINO CACERES - MAUCALLACCTA</v>
          </cell>
          <cell r="H2418" t="str">
            <v>829291217612</v>
          </cell>
        </row>
        <row r="2419">
          <cell r="B2419" t="str">
            <v>1164214221A2</v>
          </cell>
          <cell r="C2419" t="str">
            <v>KA013135</v>
          </cell>
          <cell r="D2419" t="str">
            <v>EDUCACION CHANKA</v>
          </cell>
          <cell r="E2419" t="str">
            <v>UGEL ANDAHUAYLAS</v>
          </cell>
          <cell r="F2419" t="str">
            <v>E.B.R. SECUNDARIA</v>
          </cell>
          <cell r="G2419" t="str">
            <v>UGEL-A IESM ANDRES AVELINO CACERES - MAUCALLACCTA</v>
          </cell>
          <cell r="H2419" t="str">
            <v>829291217614</v>
          </cell>
        </row>
        <row r="2420">
          <cell r="B2420" t="str">
            <v>1164214221A3</v>
          </cell>
          <cell r="C2420" t="str">
            <v>KA013135</v>
          </cell>
          <cell r="D2420" t="str">
            <v>EDUCACION CHANKA</v>
          </cell>
          <cell r="E2420" t="str">
            <v>UGEL ANDAHUAYLAS</v>
          </cell>
          <cell r="F2420" t="str">
            <v>E.B.R. SECUNDARIA</v>
          </cell>
          <cell r="G2420" t="str">
            <v>UGEL-A IESM ANDRES AVELINO CACERES - MAUCALLACCTA</v>
          </cell>
          <cell r="H2420" t="str">
            <v>829291217615</v>
          </cell>
        </row>
        <row r="2421">
          <cell r="B2421" t="str">
            <v>1164214221A1</v>
          </cell>
          <cell r="C2421" t="str">
            <v>KA013135</v>
          </cell>
          <cell r="D2421" t="str">
            <v>EDUCACION CHANKA</v>
          </cell>
          <cell r="E2421" t="str">
            <v>UGEL ANDAHUAYLAS</v>
          </cell>
          <cell r="F2421" t="str">
            <v>E.B.R. SECUNDARIA</v>
          </cell>
          <cell r="G2421" t="str">
            <v>UGEL-A IESM ANDRES AVELINO CACERES - MAUCALLACCTA</v>
          </cell>
          <cell r="H2421" t="str">
            <v>829291217618</v>
          </cell>
        </row>
        <row r="2422">
          <cell r="B2422" t="str">
            <v>1164214211A4</v>
          </cell>
          <cell r="C2422" t="str">
            <v>KA013135</v>
          </cell>
          <cell r="D2422" t="str">
            <v>EDUCACION CHANKA</v>
          </cell>
          <cell r="E2422" t="str">
            <v>UGEL ANDAHUAYLAS</v>
          </cell>
          <cell r="F2422" t="str">
            <v>E.B.R. SECUNDARIA</v>
          </cell>
          <cell r="G2422" t="str">
            <v>UGEL-A IESM ANDRES AVELINO CACERES - MAUCALLACCTA</v>
          </cell>
          <cell r="H2422" t="str">
            <v>829261217619</v>
          </cell>
        </row>
        <row r="2423">
          <cell r="B2423" t="str">
            <v>1164214211A5</v>
          </cell>
          <cell r="C2423" t="str">
            <v>KA013135</v>
          </cell>
          <cell r="D2423" t="str">
            <v>EDUCACION CHANKA</v>
          </cell>
          <cell r="E2423" t="str">
            <v>UGEL ANDAHUAYLAS</v>
          </cell>
          <cell r="F2423" t="str">
            <v>E.B.R. SECUNDARIA</v>
          </cell>
          <cell r="G2423" t="str">
            <v>UGEL-A IESM ANDRES AVELINO CACERES - MAUCALLACCTA</v>
          </cell>
          <cell r="H2423" t="str">
            <v>829261217610</v>
          </cell>
        </row>
        <row r="2424">
          <cell r="B2424" t="str">
            <v>1115214211A0</v>
          </cell>
          <cell r="C2424" t="str">
            <v>KA013140</v>
          </cell>
          <cell r="D2424" t="str">
            <v>EDUCACION CHANKA</v>
          </cell>
          <cell r="E2424" t="str">
            <v>UGEL ANDAHUAYLAS</v>
          </cell>
          <cell r="F2424" t="str">
            <v>E.B.R. SECUNDARIA</v>
          </cell>
          <cell r="G2424" t="str">
            <v>UGEL-A IESM LEONCIO PRADO - CHAMPACCOCHA</v>
          </cell>
          <cell r="H2424" t="str">
            <v>826231219613</v>
          </cell>
        </row>
        <row r="2425">
          <cell r="B2425" t="e">
            <v>#N/A</v>
          </cell>
          <cell r="C2425" t="str">
            <v>KA013140</v>
          </cell>
          <cell r="D2425" t="str">
            <v>EDUCACION CHANKA</v>
          </cell>
          <cell r="E2425" t="str">
            <v>UGEL ANDAHUAYLAS</v>
          </cell>
          <cell r="F2425" t="str">
            <v>E.B.R. SECUNDARIA</v>
          </cell>
          <cell r="G2425" t="str">
            <v>UGEL-A IESM LEONCIO PRADO - CHAMPACCOCHA</v>
          </cell>
          <cell r="H2425" t="str">
            <v>03V0002N0875</v>
          </cell>
        </row>
        <row r="2426">
          <cell r="B2426" t="str">
            <v>1115214211A8</v>
          </cell>
          <cell r="C2426" t="str">
            <v>KA013140</v>
          </cell>
          <cell r="D2426" t="str">
            <v>EDUCACION CHANKA</v>
          </cell>
          <cell r="E2426" t="str">
            <v>UGEL ANDAHUAYLAS</v>
          </cell>
          <cell r="F2426" t="str">
            <v>E.B.R. SECUNDARIA</v>
          </cell>
          <cell r="G2426" t="str">
            <v>UGEL-A IESM LEONCIO PRADO - CHAMPACCOCHA</v>
          </cell>
          <cell r="H2426" t="str">
            <v>826211216611</v>
          </cell>
        </row>
        <row r="2427">
          <cell r="B2427" t="str">
            <v>1115214211A4</v>
          </cell>
          <cell r="C2427" t="str">
            <v>KA013140</v>
          </cell>
          <cell r="D2427" t="str">
            <v>EDUCACION CHANKA</v>
          </cell>
          <cell r="E2427" t="str">
            <v>UGEL ANDAHUAYLAS</v>
          </cell>
          <cell r="F2427" t="str">
            <v>E.B.R. SECUNDARIA</v>
          </cell>
          <cell r="G2427" t="str">
            <v>UGEL-A IESM LEONCIO PRADO - CHAMPACCOCHA</v>
          </cell>
          <cell r="H2427" t="str">
            <v>826211216612</v>
          </cell>
        </row>
        <row r="2428">
          <cell r="B2428" t="str">
            <v>1115214221A2</v>
          </cell>
          <cell r="C2428" t="str">
            <v>KA013140</v>
          </cell>
          <cell r="D2428" t="str">
            <v>EDUCACION CHANKA</v>
          </cell>
          <cell r="E2428" t="str">
            <v>UGEL ANDAHUAYLAS</v>
          </cell>
          <cell r="F2428" t="str">
            <v>E.B.R. SECUNDARIA</v>
          </cell>
          <cell r="G2428" t="str">
            <v>UGEL-A IESM LEONCIO PRADO - CHAMPACCOCHA</v>
          </cell>
          <cell r="H2428" t="str">
            <v>826211216613</v>
          </cell>
        </row>
        <row r="2429">
          <cell r="B2429" t="str">
            <v>1115214211A6</v>
          </cell>
          <cell r="C2429" t="str">
            <v>KA013140</v>
          </cell>
          <cell r="D2429" t="str">
            <v>EDUCACION CHANKA</v>
          </cell>
          <cell r="E2429" t="str">
            <v>UGEL ANDAHUAYLAS</v>
          </cell>
          <cell r="F2429" t="str">
            <v>E.B.R. SECUNDARIA</v>
          </cell>
          <cell r="G2429" t="str">
            <v>UGEL-A IESM LEONCIO PRADO - CHAMPACCOCHA</v>
          </cell>
          <cell r="H2429" t="str">
            <v>826211216614</v>
          </cell>
        </row>
        <row r="2430">
          <cell r="B2430" t="str">
            <v>1115214211A7</v>
          </cell>
          <cell r="C2430" t="str">
            <v>KA013140</v>
          </cell>
          <cell r="D2430" t="str">
            <v>EDUCACION CHANKA</v>
          </cell>
          <cell r="E2430" t="str">
            <v>UGEL ANDAHUAYLAS</v>
          </cell>
          <cell r="F2430" t="str">
            <v>E.B.R. SECUNDARIA</v>
          </cell>
          <cell r="G2430" t="str">
            <v>UGEL-A IESM LEONCIO PRADO - CHAMPACCOCHA</v>
          </cell>
          <cell r="H2430" t="str">
            <v>826211216615</v>
          </cell>
        </row>
        <row r="2431">
          <cell r="B2431" t="str">
            <v>1115214211A5</v>
          </cell>
          <cell r="C2431" t="str">
            <v>KA013140</v>
          </cell>
          <cell r="D2431" t="str">
            <v>EDUCACION CHANKA</v>
          </cell>
          <cell r="E2431" t="str">
            <v>UGEL ANDAHUAYLAS</v>
          </cell>
          <cell r="F2431" t="str">
            <v>E.B.R. SECUNDARIA</v>
          </cell>
          <cell r="G2431" t="str">
            <v>UGEL-A IESM LEONCIO PRADO - CHAMPACCOCHA</v>
          </cell>
          <cell r="H2431" t="str">
            <v>826211216618</v>
          </cell>
        </row>
        <row r="2432">
          <cell r="B2432" t="str">
            <v>1115214211A9</v>
          </cell>
          <cell r="C2432" t="str">
            <v>KA013140</v>
          </cell>
          <cell r="D2432" t="str">
            <v>EDUCACION CHANKA</v>
          </cell>
          <cell r="E2432" t="str">
            <v>UGEL ANDAHUAYLAS</v>
          </cell>
          <cell r="F2432" t="str">
            <v>E.B.R. SECUNDARIA</v>
          </cell>
          <cell r="G2432" t="str">
            <v>UGEL-A IESM LEONCIO PRADO - CHAMPACCOCHA</v>
          </cell>
          <cell r="H2432" t="str">
            <v>826211216619</v>
          </cell>
        </row>
        <row r="2433">
          <cell r="B2433" t="str">
            <v>1115214211A2</v>
          </cell>
          <cell r="C2433" t="str">
            <v>KA013140</v>
          </cell>
          <cell r="D2433" t="str">
            <v>EDUCACION CHANKA</v>
          </cell>
          <cell r="E2433" t="str">
            <v>UGEL ANDAHUAYLAS</v>
          </cell>
          <cell r="F2433" t="str">
            <v>E.B.R. SECUNDARIA</v>
          </cell>
          <cell r="G2433" t="str">
            <v>UGEL-A IESM LEONCIO PRADO - CHAMPACCOCHA</v>
          </cell>
          <cell r="H2433" t="str">
            <v>826231219616</v>
          </cell>
        </row>
        <row r="2434">
          <cell r="B2434" t="str">
            <v>1115214211A3</v>
          </cell>
          <cell r="C2434" t="str">
            <v>KA013140</v>
          </cell>
          <cell r="D2434" t="str">
            <v>EDUCACION CHANKA</v>
          </cell>
          <cell r="E2434" t="str">
            <v>UGEL ANDAHUAYLAS</v>
          </cell>
          <cell r="F2434" t="str">
            <v>E.B.R. SECUNDARIA</v>
          </cell>
          <cell r="G2434" t="str">
            <v>UGEL-A IESM LEONCIO PRADO - CHAMPACCOCHA</v>
          </cell>
          <cell r="H2434" t="str">
            <v>826231219617</v>
          </cell>
        </row>
        <row r="2435">
          <cell r="B2435" t="str">
            <v>1165114221A9</v>
          </cell>
          <cell r="C2435" t="str">
            <v>KA013140</v>
          </cell>
          <cell r="D2435" t="str">
            <v>EDUCACION CHANKA</v>
          </cell>
          <cell r="E2435" t="str">
            <v>UGEL ANDAHUAYLAS</v>
          </cell>
          <cell r="F2435" t="str">
            <v>E.B.R. SECUNDARIA</v>
          </cell>
          <cell r="G2435" t="str">
            <v>UGEL-A IESM LEONCIO PRADO - CHAMPACCOCHA</v>
          </cell>
          <cell r="H2435" t="str">
            <v>829201217610</v>
          </cell>
        </row>
        <row r="2436">
          <cell r="B2436" t="str">
            <v>1115214221A3</v>
          </cell>
          <cell r="C2436" t="str">
            <v>KA013140</v>
          </cell>
          <cell r="D2436" t="str">
            <v>EDUCACION CHANKA</v>
          </cell>
          <cell r="E2436" t="str">
            <v>UGEL ANDAHUAYLAS</v>
          </cell>
          <cell r="F2436" t="str">
            <v>E.B.R. SECUNDARIA</v>
          </cell>
          <cell r="G2436" t="str">
            <v>UGEL-A IESM LEONCIO PRADO - CHAMPACCOCHA</v>
          </cell>
          <cell r="H2436" t="str">
            <v>826211216616</v>
          </cell>
        </row>
        <row r="2437">
          <cell r="B2437" t="str">
            <v>1115214221A1</v>
          </cell>
          <cell r="C2437" t="str">
            <v>KA013140</v>
          </cell>
          <cell r="D2437" t="str">
            <v>EDUCACION CHANKA</v>
          </cell>
          <cell r="E2437" t="str">
            <v>UGEL ANDAHUAYLAS</v>
          </cell>
          <cell r="F2437" t="str">
            <v>E.B.R. SECUNDARIA</v>
          </cell>
          <cell r="G2437" t="str">
            <v>UGEL-A IESM LEONCIO PRADO - CHAMPACCOCHA</v>
          </cell>
          <cell r="H2437" t="str">
            <v>826211216610</v>
          </cell>
        </row>
        <row r="2438">
          <cell r="B2438" t="str">
            <v>1165214211A0</v>
          </cell>
          <cell r="C2438" t="str">
            <v>KA013145</v>
          </cell>
          <cell r="D2438" t="str">
            <v>EDUCACION CHANKA</v>
          </cell>
          <cell r="E2438" t="str">
            <v>UGEL ANDAHUAYLAS</v>
          </cell>
          <cell r="F2438" t="str">
            <v>E.B.R. SECUNDARIA</v>
          </cell>
          <cell r="G2438" t="str">
            <v>UGEL-A IESM  FRANCISCO BOLOGNESI CERVANTES</v>
          </cell>
          <cell r="H2438" t="str">
            <v>829251217614</v>
          </cell>
        </row>
        <row r="2439">
          <cell r="B2439" t="e">
            <v>#N/A</v>
          </cell>
          <cell r="C2439" t="str">
            <v>KA013145</v>
          </cell>
          <cell r="D2439" t="str">
            <v>EDUCACION CHANKA</v>
          </cell>
          <cell r="E2439" t="str">
            <v>UGEL ANDAHUAYLAS</v>
          </cell>
          <cell r="F2439" t="str">
            <v>E.B.R. SECUNDARIA</v>
          </cell>
          <cell r="G2439" t="str">
            <v>UGEL-A IESM  FRANCISCO BOLOGNESI CERVANTES</v>
          </cell>
          <cell r="H2439" t="str">
            <v>03V0002N0922</v>
          </cell>
        </row>
        <row r="2440">
          <cell r="B2440" t="e">
            <v>#N/A</v>
          </cell>
          <cell r="C2440" t="str">
            <v>KA013145</v>
          </cell>
          <cell r="D2440" t="str">
            <v>EDUCACION CHANKA</v>
          </cell>
          <cell r="E2440" t="str">
            <v>UGEL ANDAHUAYLAS</v>
          </cell>
          <cell r="F2440" t="str">
            <v>E.B.R. SECUNDARIA</v>
          </cell>
          <cell r="G2440" t="str">
            <v>UGEL-A IESM  FRANCISCO BOLOGNESI CERVANTES</v>
          </cell>
          <cell r="H2440" t="str">
            <v>03V0002N0923</v>
          </cell>
        </row>
        <row r="2441">
          <cell r="B2441" t="e">
            <v>#N/A</v>
          </cell>
          <cell r="C2441" t="str">
            <v>KA013145</v>
          </cell>
          <cell r="D2441" t="str">
            <v>EDUCACION CHANKA</v>
          </cell>
          <cell r="E2441" t="str">
            <v>UGEL ANDAHUAYLAS</v>
          </cell>
          <cell r="F2441" t="str">
            <v>E.B.R. SECUNDARIA</v>
          </cell>
          <cell r="G2441" t="str">
            <v>UGEL-A IESM  FRANCISCO BOLOGNESI CERVANTES</v>
          </cell>
          <cell r="H2441" t="str">
            <v>03V0002N0924</v>
          </cell>
        </row>
        <row r="2442">
          <cell r="B2442" t="str">
            <v>1112214211A8</v>
          </cell>
          <cell r="C2442" t="str">
            <v>KA013145</v>
          </cell>
          <cell r="D2442" t="str">
            <v>EDUCACION CHANKA</v>
          </cell>
          <cell r="E2442" t="str">
            <v>UGEL ANDAHUAYLAS</v>
          </cell>
          <cell r="F2442" t="str">
            <v>E.B.R. SECUNDARIA</v>
          </cell>
          <cell r="G2442" t="str">
            <v>UGEL-A IESM  FRANCISCO BOLOGNESI CERVANTES</v>
          </cell>
          <cell r="H2442" t="str">
            <v>828261214617</v>
          </cell>
        </row>
        <row r="2443">
          <cell r="B2443" t="str">
            <v>1165214221A1</v>
          </cell>
          <cell r="C2443" t="str">
            <v>KA013145</v>
          </cell>
          <cell r="D2443" t="str">
            <v>EDUCACION CHANKA</v>
          </cell>
          <cell r="E2443" t="str">
            <v>UGEL ANDAHUAYLAS</v>
          </cell>
          <cell r="F2443" t="str">
            <v>E.B.R. SECUNDARIA</v>
          </cell>
          <cell r="G2443" t="str">
            <v>UGEL-A IESM  FRANCISCO BOLOGNESI CERVANTES</v>
          </cell>
          <cell r="H2443" t="str">
            <v>829231217612</v>
          </cell>
        </row>
        <row r="2444">
          <cell r="B2444" t="str">
            <v>1165214221A1</v>
          </cell>
          <cell r="C2444" t="str">
            <v>KA013145</v>
          </cell>
          <cell r="D2444" t="str">
            <v>EDUCACION CHANKA</v>
          </cell>
          <cell r="E2444" t="str">
            <v>UGEL ANDAHUAYLAS</v>
          </cell>
          <cell r="F2444" t="str">
            <v>E.B.R. SECUNDARIA</v>
          </cell>
          <cell r="G2444" t="str">
            <v>UGEL-A IESM  FRANCISCO BOLOGNESI CERVANTES</v>
          </cell>
          <cell r="H2444" t="str">
            <v>829231217612</v>
          </cell>
        </row>
        <row r="2445">
          <cell r="B2445" t="str">
            <v>1165214211A5</v>
          </cell>
          <cell r="C2445" t="str">
            <v>KA013145</v>
          </cell>
          <cell r="D2445" t="str">
            <v>EDUCACION CHANKA</v>
          </cell>
          <cell r="E2445" t="str">
            <v>UGEL ANDAHUAYLAS</v>
          </cell>
          <cell r="F2445" t="str">
            <v>E.B.R. SECUNDARIA</v>
          </cell>
          <cell r="G2445" t="str">
            <v>UGEL-A IESM  FRANCISCO BOLOGNESI CERVANTES</v>
          </cell>
          <cell r="H2445" t="str">
            <v>829251217610</v>
          </cell>
        </row>
        <row r="2446">
          <cell r="B2446" t="str">
            <v>1165214211A3</v>
          </cell>
          <cell r="C2446" t="str">
            <v>KA013145</v>
          </cell>
          <cell r="D2446" t="str">
            <v>EDUCACION CHANKA</v>
          </cell>
          <cell r="E2446" t="str">
            <v>UGEL ANDAHUAYLAS</v>
          </cell>
          <cell r="F2446" t="str">
            <v>E.B.R. SECUNDARIA</v>
          </cell>
          <cell r="G2446" t="str">
            <v>UGEL-A IESM  FRANCISCO BOLOGNESI CERVANTES</v>
          </cell>
          <cell r="H2446" t="str">
            <v>829251217611</v>
          </cell>
        </row>
        <row r="2447">
          <cell r="B2447" t="str">
            <v>1165214211A6</v>
          </cell>
          <cell r="C2447" t="str">
            <v>KA013145</v>
          </cell>
          <cell r="D2447" t="str">
            <v>EDUCACION CHANKA</v>
          </cell>
          <cell r="E2447" t="str">
            <v>UGEL ANDAHUAYLAS</v>
          </cell>
          <cell r="F2447" t="str">
            <v>E.B.R. SECUNDARIA</v>
          </cell>
          <cell r="G2447" t="str">
            <v>UGEL-A IESM  FRANCISCO BOLOGNESI CERVANTES</v>
          </cell>
          <cell r="H2447" t="str">
            <v>829251217613</v>
          </cell>
        </row>
        <row r="2448">
          <cell r="B2448" t="str">
            <v>1165214211A2</v>
          </cell>
          <cell r="C2448" t="str">
            <v>KA013145</v>
          </cell>
          <cell r="D2448" t="str">
            <v>EDUCACION CHANKA</v>
          </cell>
          <cell r="E2448" t="str">
            <v>UGEL ANDAHUAYLAS</v>
          </cell>
          <cell r="F2448" t="str">
            <v>E.B.R. SECUNDARIA</v>
          </cell>
          <cell r="G2448" t="str">
            <v>UGEL-A IESM  FRANCISCO BOLOGNESI CERVANTES</v>
          </cell>
          <cell r="H2448" t="str">
            <v>829251217615</v>
          </cell>
        </row>
        <row r="2449">
          <cell r="B2449" t="str">
            <v>1165214211A7</v>
          </cell>
          <cell r="C2449" t="str">
            <v>KA013145</v>
          </cell>
          <cell r="D2449" t="str">
            <v>EDUCACION CHANKA</v>
          </cell>
          <cell r="E2449" t="str">
            <v>UGEL ANDAHUAYLAS</v>
          </cell>
          <cell r="F2449" t="str">
            <v>E.B.R. SECUNDARIA</v>
          </cell>
          <cell r="G2449" t="str">
            <v>UGEL-A IESM  FRANCISCO BOLOGNESI CERVANTES</v>
          </cell>
          <cell r="H2449" t="str">
            <v>829251217616</v>
          </cell>
        </row>
        <row r="2450">
          <cell r="B2450" t="str">
            <v>1165214211A8</v>
          </cell>
          <cell r="C2450" t="str">
            <v>KA013145</v>
          </cell>
          <cell r="D2450" t="str">
            <v>EDUCACION CHANKA</v>
          </cell>
          <cell r="E2450" t="str">
            <v>UGEL ANDAHUAYLAS</v>
          </cell>
          <cell r="F2450" t="str">
            <v>E.B.R. SECUNDARIA</v>
          </cell>
          <cell r="G2450" t="str">
            <v>UGEL-A IESM  FRANCISCO BOLOGNESI CERVANTES</v>
          </cell>
          <cell r="H2450" t="str">
            <v>829251217617</v>
          </cell>
        </row>
        <row r="2451">
          <cell r="B2451" t="str">
            <v>1165214211A4</v>
          </cell>
          <cell r="C2451" t="str">
            <v>KA013145</v>
          </cell>
          <cell r="D2451" t="str">
            <v>EDUCACION CHANKA</v>
          </cell>
          <cell r="E2451" t="str">
            <v>UGEL ANDAHUAYLAS</v>
          </cell>
          <cell r="F2451" t="str">
            <v>E.B.R. SECUNDARIA</v>
          </cell>
          <cell r="G2451" t="str">
            <v>UGEL-A IESM  FRANCISCO BOLOGNESI CERVANTES</v>
          </cell>
          <cell r="H2451" t="str">
            <v>829251217619</v>
          </cell>
        </row>
        <row r="2452">
          <cell r="B2452" t="str">
            <v>1165214211A4</v>
          </cell>
          <cell r="C2452" t="str">
            <v>KA013145</v>
          </cell>
          <cell r="D2452" t="str">
            <v>EDUCACION CHANKA</v>
          </cell>
          <cell r="E2452" t="str">
            <v>UGEL ANDAHUAYLAS</v>
          </cell>
          <cell r="F2452" t="str">
            <v>E.B.R. SECUNDARIA</v>
          </cell>
          <cell r="G2452" t="str">
            <v>UGEL-A IESM  FRANCISCO BOLOGNESI CERVANTES</v>
          </cell>
          <cell r="H2452" t="str">
            <v>829251217619</v>
          </cell>
        </row>
        <row r="2453">
          <cell r="B2453" t="e">
            <v>#N/A</v>
          </cell>
          <cell r="C2453" t="str">
            <v>KA013145</v>
          </cell>
          <cell r="D2453" t="str">
            <v>EDUCACION CHANKA</v>
          </cell>
          <cell r="E2453" t="str">
            <v>UGEL ANDAHUAYLAS</v>
          </cell>
          <cell r="F2453" t="str">
            <v>E.B.R. SECUNDARIA</v>
          </cell>
          <cell r="G2453" t="str">
            <v>UGEL-A IESM  FRANCISCO BOLOGNESI CERVANTES</v>
          </cell>
          <cell r="H2453" t="str">
            <v>03V0002N1012</v>
          </cell>
        </row>
        <row r="2454">
          <cell r="B2454" t="str">
            <v>1116214211A0</v>
          </cell>
          <cell r="C2454" t="str">
            <v>KA013150</v>
          </cell>
          <cell r="D2454" t="str">
            <v>EDUCACION CHANKA</v>
          </cell>
          <cell r="E2454" t="str">
            <v>UGEL ANDAHUAYLAS</v>
          </cell>
          <cell r="F2454" t="str">
            <v>E.B.R. SECUNDARIA</v>
          </cell>
          <cell r="G2454" t="str">
            <v>UGEL-A IESM JOSE CARLOS MARIATEGUI - TARAMBA</v>
          </cell>
          <cell r="H2454" t="str">
            <v>826251216615</v>
          </cell>
        </row>
        <row r="2455">
          <cell r="B2455" t="str">
            <v>1116214211A8</v>
          </cell>
          <cell r="C2455" t="str">
            <v>KA013150</v>
          </cell>
          <cell r="D2455" t="str">
            <v>EDUCACION CHANKA</v>
          </cell>
          <cell r="E2455" t="str">
            <v>UGEL ANDAHUAYLAS</v>
          </cell>
          <cell r="F2455" t="str">
            <v>E.B.R. SECUNDARIA</v>
          </cell>
          <cell r="G2455" t="str">
            <v>UGEL-A IESM JOSE CARLOS MARIATEGUI - TARAMBA</v>
          </cell>
          <cell r="H2455" t="str">
            <v>826231216612</v>
          </cell>
        </row>
        <row r="2456">
          <cell r="B2456" t="str">
            <v>1116214221A3</v>
          </cell>
          <cell r="C2456" t="str">
            <v>KA013150</v>
          </cell>
          <cell r="D2456" t="str">
            <v>EDUCACION CHANKA</v>
          </cell>
          <cell r="E2456" t="str">
            <v>UGEL ANDAHUAYLAS</v>
          </cell>
          <cell r="F2456" t="str">
            <v>E.B.R. SECUNDARIA</v>
          </cell>
          <cell r="G2456" t="str">
            <v>UGEL-A IESM JOSE CARLOS MARIATEGUI - TARAMBA</v>
          </cell>
          <cell r="H2456" t="str">
            <v>826231216615</v>
          </cell>
        </row>
        <row r="2457">
          <cell r="B2457" t="str">
            <v>1116214211A4</v>
          </cell>
          <cell r="C2457" t="str">
            <v>KA013150</v>
          </cell>
          <cell r="D2457" t="str">
            <v>EDUCACION CHANKA</v>
          </cell>
          <cell r="E2457" t="str">
            <v>UGEL ANDAHUAYLAS</v>
          </cell>
          <cell r="F2457" t="str">
            <v>E.B.R. SECUNDARIA</v>
          </cell>
          <cell r="G2457" t="str">
            <v>UGEL-A IESM JOSE CARLOS MARIATEGUI - TARAMBA</v>
          </cell>
          <cell r="H2457" t="str">
            <v>826251216610</v>
          </cell>
        </row>
        <row r="2458">
          <cell r="B2458" t="str">
            <v>1116214211A2</v>
          </cell>
          <cell r="C2458" t="str">
            <v>KA013150</v>
          </cell>
          <cell r="D2458" t="str">
            <v>EDUCACION CHANKA</v>
          </cell>
          <cell r="E2458" t="str">
            <v>UGEL ANDAHUAYLAS</v>
          </cell>
          <cell r="F2458" t="str">
            <v>E.B.R. SECUNDARIA</v>
          </cell>
          <cell r="G2458" t="str">
            <v>UGEL-A IESM JOSE CARLOS MARIATEGUI - TARAMBA</v>
          </cell>
          <cell r="H2458" t="str">
            <v>826251216611</v>
          </cell>
        </row>
        <row r="2459">
          <cell r="B2459" t="str">
            <v>1116214211A5</v>
          </cell>
          <cell r="C2459" t="str">
            <v>KA013150</v>
          </cell>
          <cell r="D2459" t="str">
            <v>EDUCACION CHANKA</v>
          </cell>
          <cell r="E2459" t="str">
            <v>UGEL ANDAHUAYLAS</v>
          </cell>
          <cell r="F2459" t="str">
            <v>E.B.R. SECUNDARIA</v>
          </cell>
          <cell r="G2459" t="str">
            <v>UGEL-A IESM JOSE CARLOS MARIATEGUI - TARAMBA</v>
          </cell>
          <cell r="H2459" t="str">
            <v>826251216613</v>
          </cell>
        </row>
        <row r="2460">
          <cell r="B2460" t="str">
            <v>1116214211A3</v>
          </cell>
          <cell r="C2460" t="str">
            <v>KA013150</v>
          </cell>
          <cell r="D2460" t="str">
            <v>EDUCACION CHANKA</v>
          </cell>
          <cell r="E2460" t="str">
            <v>UGEL ANDAHUAYLAS</v>
          </cell>
          <cell r="F2460" t="str">
            <v>E.B.R. SECUNDARIA</v>
          </cell>
          <cell r="G2460" t="str">
            <v>UGEL-A IESM JOSE CARLOS MARIATEGUI - TARAMBA</v>
          </cell>
          <cell r="H2460" t="str">
            <v>826251216619</v>
          </cell>
        </row>
        <row r="2461">
          <cell r="B2461" t="str">
            <v>1117214211A0</v>
          </cell>
          <cell r="C2461" t="str">
            <v>KA013160</v>
          </cell>
          <cell r="D2461" t="str">
            <v>EDUCACION CHANKA</v>
          </cell>
          <cell r="E2461" t="str">
            <v>UGEL ANDAHUAYLAS</v>
          </cell>
          <cell r="F2461" t="str">
            <v>E.B.R. SECUNDARIA</v>
          </cell>
          <cell r="G2461" t="str">
            <v>UGEL-A IESM PEDRO VILLENA HIDALGO - REBELDE HUAYRANA</v>
          </cell>
          <cell r="H2461" t="str">
            <v>826281218616</v>
          </cell>
        </row>
        <row r="2462">
          <cell r="B2462" t="str">
            <v>1117214211A9</v>
          </cell>
          <cell r="C2462" t="str">
            <v>KA013160</v>
          </cell>
          <cell r="D2462" t="str">
            <v>EDUCACION CHANKA</v>
          </cell>
          <cell r="E2462" t="str">
            <v>UGEL ANDAHUAYLAS</v>
          </cell>
          <cell r="F2462" t="str">
            <v>E.B.R. SECUNDARIA</v>
          </cell>
          <cell r="G2462" t="str">
            <v>UGEL-A IESM PEDRO VILLENA HIDALGO - REBELDE HUAYRANA</v>
          </cell>
          <cell r="H2462" t="str">
            <v>826261218610</v>
          </cell>
        </row>
        <row r="2463">
          <cell r="B2463" t="str">
            <v>1117214211A7</v>
          </cell>
          <cell r="C2463" t="str">
            <v>KA013160</v>
          </cell>
          <cell r="D2463" t="str">
            <v>EDUCACION CHANKA</v>
          </cell>
          <cell r="E2463" t="str">
            <v>UGEL ANDAHUAYLAS</v>
          </cell>
          <cell r="F2463" t="str">
            <v>E.B.R. SECUNDARIA</v>
          </cell>
          <cell r="G2463" t="str">
            <v>UGEL-A IESM PEDRO VILLENA HIDALGO - REBELDE HUAYRANA</v>
          </cell>
          <cell r="H2463" t="str">
            <v>826261218611</v>
          </cell>
        </row>
        <row r="2464">
          <cell r="B2464" t="str">
            <v>1117214211A3</v>
          </cell>
          <cell r="C2464" t="str">
            <v>KA013160</v>
          </cell>
          <cell r="D2464" t="str">
            <v>EDUCACION CHANKA</v>
          </cell>
          <cell r="E2464" t="str">
            <v>UGEL ANDAHUAYLAS</v>
          </cell>
          <cell r="F2464" t="str">
            <v>E.B.R. SECUNDARIA</v>
          </cell>
          <cell r="G2464" t="str">
            <v>UGEL-A IESM PEDRO VILLENA HIDALGO - REBELDE HUAYRANA</v>
          </cell>
          <cell r="H2464" t="str">
            <v>826261218612</v>
          </cell>
        </row>
        <row r="2465">
          <cell r="B2465" t="str">
            <v>1117214221A1</v>
          </cell>
          <cell r="C2465" t="str">
            <v>KA013160</v>
          </cell>
          <cell r="D2465" t="str">
            <v>EDUCACION CHANKA</v>
          </cell>
          <cell r="E2465" t="str">
            <v>UGEL ANDAHUAYLAS</v>
          </cell>
          <cell r="F2465" t="str">
            <v>E.B.R. SECUNDARIA</v>
          </cell>
          <cell r="G2465" t="str">
            <v>UGEL-A IESM PEDRO VILLENA HIDALGO - REBELDE HUAYRANA</v>
          </cell>
          <cell r="H2465" t="str">
            <v>826261218613</v>
          </cell>
        </row>
        <row r="2466">
          <cell r="B2466" t="str">
            <v>1117214211A5</v>
          </cell>
          <cell r="C2466" t="str">
            <v>KA013160</v>
          </cell>
          <cell r="D2466" t="str">
            <v>EDUCACION CHANKA</v>
          </cell>
          <cell r="E2466" t="str">
            <v>UGEL ANDAHUAYLAS</v>
          </cell>
          <cell r="F2466" t="str">
            <v>E.B.R. SECUNDARIA</v>
          </cell>
          <cell r="G2466" t="str">
            <v>UGEL-A IESM PEDRO VILLENA HIDALGO - REBELDE HUAYRANA</v>
          </cell>
          <cell r="H2466" t="str">
            <v>826261218614</v>
          </cell>
        </row>
        <row r="2467">
          <cell r="B2467" t="str">
            <v>1117214211A6</v>
          </cell>
          <cell r="C2467" t="str">
            <v>KA013160</v>
          </cell>
          <cell r="D2467" t="str">
            <v>EDUCACION CHANKA</v>
          </cell>
          <cell r="E2467" t="str">
            <v>UGEL ANDAHUAYLAS</v>
          </cell>
          <cell r="F2467" t="str">
            <v>E.B.R. SECUNDARIA</v>
          </cell>
          <cell r="G2467" t="str">
            <v>UGEL-A IESM PEDRO VILLENA HIDALGO - REBELDE HUAYRANA</v>
          </cell>
          <cell r="H2467" t="str">
            <v>826261218615</v>
          </cell>
        </row>
        <row r="2468">
          <cell r="B2468" t="str">
            <v>1117214211A4</v>
          </cell>
          <cell r="C2468" t="str">
            <v>KA013160</v>
          </cell>
          <cell r="D2468" t="str">
            <v>EDUCACION CHANKA</v>
          </cell>
          <cell r="E2468" t="str">
            <v>UGEL ANDAHUAYLAS</v>
          </cell>
          <cell r="F2468" t="str">
            <v>E.B.R. SECUNDARIA</v>
          </cell>
          <cell r="G2468" t="str">
            <v>UGEL-A IESM PEDRO VILLENA HIDALGO - REBELDE HUAYRANA</v>
          </cell>
          <cell r="H2468" t="str">
            <v>826261218618</v>
          </cell>
        </row>
        <row r="2469">
          <cell r="B2469" t="str">
            <v>1117214211A8</v>
          </cell>
          <cell r="C2469" t="str">
            <v>KA013160</v>
          </cell>
          <cell r="D2469" t="str">
            <v>EDUCACION CHANKA</v>
          </cell>
          <cell r="E2469" t="str">
            <v>UGEL ANDAHUAYLAS</v>
          </cell>
          <cell r="F2469" t="str">
            <v>E.B.R. SECUNDARIA</v>
          </cell>
          <cell r="G2469" t="str">
            <v>UGEL-A IESM PEDRO VILLENA HIDALGO - REBELDE HUAYRANA</v>
          </cell>
          <cell r="H2469" t="str">
            <v>826261218619</v>
          </cell>
        </row>
        <row r="2470">
          <cell r="B2470" t="str">
            <v>1117214211A8</v>
          </cell>
          <cell r="C2470" t="str">
            <v>KA013160</v>
          </cell>
          <cell r="D2470" t="str">
            <v>EDUCACION CHANKA</v>
          </cell>
          <cell r="E2470" t="str">
            <v>UGEL ANDAHUAYLAS</v>
          </cell>
          <cell r="F2470" t="str">
            <v>E.B.R. SECUNDARIA</v>
          </cell>
          <cell r="G2470" t="str">
            <v>UGEL-A IESM PEDRO VILLENA HIDALGO - REBELDE HUAYRANA</v>
          </cell>
          <cell r="H2470" t="str">
            <v>826261218619</v>
          </cell>
        </row>
        <row r="2471">
          <cell r="B2471" t="str">
            <v>1167214221A4</v>
          </cell>
          <cell r="C2471" t="str">
            <v>KA013165</v>
          </cell>
          <cell r="D2471" t="str">
            <v>EDUCACION CHANKA</v>
          </cell>
          <cell r="E2471" t="str">
            <v>UGEL ANDAHUAYLAS</v>
          </cell>
          <cell r="F2471" t="str">
            <v>E.B.R. SECUNDARIA</v>
          </cell>
          <cell r="G2471" t="str">
            <v>UGEL-A IESM BOP TURNO TARDE ANDAHUAYLAS</v>
          </cell>
          <cell r="H2471" t="str">
            <v>829231213613</v>
          </cell>
        </row>
        <row r="2472">
          <cell r="B2472" t="str">
            <v>1167214231A4</v>
          </cell>
          <cell r="C2472" t="str">
            <v>KA013165</v>
          </cell>
          <cell r="D2472" t="str">
            <v>EDUCACION CHANKA</v>
          </cell>
          <cell r="E2472" t="str">
            <v>UGEL ANDAHUAYLAS</v>
          </cell>
          <cell r="F2472" t="str">
            <v>E.B.R. SECUNDARIA</v>
          </cell>
          <cell r="G2472" t="str">
            <v>UGEL-A IESM BOP TURNO TARDE ANDAHUAYLAS</v>
          </cell>
          <cell r="H2472" t="str">
            <v>829211211610</v>
          </cell>
        </row>
        <row r="2473">
          <cell r="B2473" t="str">
            <v>1167214231A2</v>
          </cell>
          <cell r="C2473" t="str">
            <v>KA013165</v>
          </cell>
          <cell r="D2473" t="str">
            <v>EDUCACION CHANKA</v>
          </cell>
          <cell r="E2473" t="str">
            <v>UGEL ANDAHUAYLAS</v>
          </cell>
          <cell r="F2473" t="str">
            <v>E.B.R. SECUNDARIA</v>
          </cell>
          <cell r="G2473" t="str">
            <v>UGEL-A IESM BOP TURNO TARDE ANDAHUAYLAS</v>
          </cell>
          <cell r="H2473" t="str">
            <v>829211211611</v>
          </cell>
        </row>
        <row r="2474">
          <cell r="B2474" t="str">
            <v>1167214221A7</v>
          </cell>
          <cell r="C2474" t="str">
            <v>KA013165</v>
          </cell>
          <cell r="D2474" t="str">
            <v>EDUCACION CHANKA</v>
          </cell>
          <cell r="E2474" t="str">
            <v>UGEL ANDAHUAYLAS</v>
          </cell>
          <cell r="F2474" t="str">
            <v>E.B.R. SECUNDARIA</v>
          </cell>
          <cell r="G2474" t="str">
            <v>UGEL-A IESM BOP TURNO TARDE ANDAHUAYLAS</v>
          </cell>
          <cell r="H2474" t="str">
            <v>829211211612</v>
          </cell>
        </row>
        <row r="2475">
          <cell r="B2475" t="str">
            <v>1167214231A5</v>
          </cell>
          <cell r="C2475" t="str">
            <v>KA013165</v>
          </cell>
          <cell r="D2475" t="str">
            <v>EDUCACION CHANKA</v>
          </cell>
          <cell r="E2475" t="str">
            <v>UGEL ANDAHUAYLAS</v>
          </cell>
          <cell r="F2475" t="str">
            <v>E.B.R. SECUNDARIA</v>
          </cell>
          <cell r="G2475" t="str">
            <v>UGEL-A IESM BOP TURNO TARDE ANDAHUAYLAS</v>
          </cell>
          <cell r="H2475" t="str">
            <v>829211211613</v>
          </cell>
        </row>
        <row r="2476">
          <cell r="B2476" t="str">
            <v>1167214221A9</v>
          </cell>
          <cell r="C2476" t="str">
            <v>KA013165</v>
          </cell>
          <cell r="D2476" t="str">
            <v>EDUCACION CHANKA</v>
          </cell>
          <cell r="E2476" t="str">
            <v>UGEL ANDAHUAYLAS</v>
          </cell>
          <cell r="F2476" t="str">
            <v>E.B.R. SECUNDARIA</v>
          </cell>
          <cell r="G2476" t="str">
            <v>UGEL-A IESM BOP TURNO TARDE ANDAHUAYLAS</v>
          </cell>
          <cell r="H2476" t="str">
            <v>829211211614</v>
          </cell>
        </row>
        <row r="2477">
          <cell r="B2477" t="str">
            <v>1167214231A0</v>
          </cell>
          <cell r="C2477" t="str">
            <v>KA013165</v>
          </cell>
          <cell r="D2477" t="str">
            <v>EDUCACION CHANKA</v>
          </cell>
          <cell r="E2477" t="str">
            <v>UGEL ANDAHUAYLAS</v>
          </cell>
          <cell r="F2477" t="str">
            <v>E.B.R. SECUNDARIA</v>
          </cell>
          <cell r="G2477" t="str">
            <v>UGEL-A IESM BOP TURNO TARDE ANDAHUAYLAS</v>
          </cell>
          <cell r="H2477" t="str">
            <v>829211211615</v>
          </cell>
        </row>
        <row r="2478">
          <cell r="B2478" t="str">
            <v>1167214221A8</v>
          </cell>
          <cell r="C2478" t="str">
            <v>KA013165</v>
          </cell>
          <cell r="D2478" t="str">
            <v>EDUCACION CHANKA</v>
          </cell>
          <cell r="E2478" t="str">
            <v>UGEL ANDAHUAYLAS</v>
          </cell>
          <cell r="F2478" t="str">
            <v>E.B.R. SECUNDARIA</v>
          </cell>
          <cell r="G2478" t="str">
            <v>UGEL-A IESM BOP TURNO TARDE ANDAHUAYLAS</v>
          </cell>
          <cell r="H2478" t="str">
            <v>829211211618</v>
          </cell>
        </row>
        <row r="2479">
          <cell r="B2479" t="str">
            <v>1167214221A3</v>
          </cell>
          <cell r="C2479" t="str">
            <v>KA013165</v>
          </cell>
          <cell r="D2479" t="str">
            <v>EDUCACION CHANKA</v>
          </cell>
          <cell r="E2479" t="str">
            <v>UGEL ANDAHUAYLAS</v>
          </cell>
          <cell r="F2479" t="str">
            <v>E.B.R. SECUNDARIA</v>
          </cell>
          <cell r="G2479" t="str">
            <v>UGEL-A IESM BOP TURNO TARDE ANDAHUAYLAS</v>
          </cell>
          <cell r="H2479" t="str">
            <v>829231213610</v>
          </cell>
        </row>
        <row r="2480">
          <cell r="B2480" t="str">
            <v>1167214221A1</v>
          </cell>
          <cell r="C2480" t="str">
            <v>KA013165</v>
          </cell>
          <cell r="D2480" t="str">
            <v>EDUCACION CHANKA</v>
          </cell>
          <cell r="E2480" t="str">
            <v>UGEL ANDAHUAYLAS</v>
          </cell>
          <cell r="F2480" t="str">
            <v>E.B.R. SECUNDARIA</v>
          </cell>
          <cell r="G2480" t="str">
            <v>UGEL-A IESM BOP TURNO TARDE ANDAHUAYLAS</v>
          </cell>
          <cell r="H2480" t="str">
            <v>829231213611</v>
          </cell>
        </row>
        <row r="2481">
          <cell r="B2481" t="str">
            <v>1167214211A7</v>
          </cell>
          <cell r="C2481" t="str">
            <v>KA013165</v>
          </cell>
          <cell r="D2481" t="str">
            <v>EDUCACION CHANKA</v>
          </cell>
          <cell r="E2481" t="str">
            <v>UGEL ANDAHUAYLAS</v>
          </cell>
          <cell r="F2481" t="str">
            <v>E.B.R. SECUNDARIA</v>
          </cell>
          <cell r="G2481" t="str">
            <v>UGEL-A IESM BOP TURNO TARDE ANDAHUAYLAS</v>
          </cell>
          <cell r="H2481" t="str">
            <v>829231213612</v>
          </cell>
        </row>
        <row r="2482">
          <cell r="B2482" t="str">
            <v>1167214211A9</v>
          </cell>
          <cell r="C2482" t="str">
            <v>KA013165</v>
          </cell>
          <cell r="D2482" t="str">
            <v>EDUCACION CHANKA</v>
          </cell>
          <cell r="E2482" t="str">
            <v>UGEL ANDAHUAYLAS</v>
          </cell>
          <cell r="F2482" t="str">
            <v>E.B.R. SECUNDARIA</v>
          </cell>
          <cell r="G2482" t="str">
            <v>UGEL-A IESM BOP TURNO TARDE ANDAHUAYLAS</v>
          </cell>
          <cell r="H2482" t="str">
            <v>829231213614</v>
          </cell>
        </row>
        <row r="2483">
          <cell r="B2483" t="str">
            <v>1167214221A0</v>
          </cell>
          <cell r="C2483" t="str">
            <v>KA013165</v>
          </cell>
          <cell r="D2483" t="str">
            <v>EDUCACION CHANKA</v>
          </cell>
          <cell r="E2483" t="str">
            <v>UGEL ANDAHUAYLAS</v>
          </cell>
          <cell r="F2483" t="str">
            <v>E.B.R. SECUNDARIA</v>
          </cell>
          <cell r="G2483" t="str">
            <v>UGEL-A IESM BOP TURNO TARDE ANDAHUAYLAS</v>
          </cell>
          <cell r="H2483" t="str">
            <v>829231213615</v>
          </cell>
        </row>
        <row r="2484">
          <cell r="B2484" t="str">
            <v>1167214221A6</v>
          </cell>
          <cell r="C2484" t="str">
            <v>KA013165</v>
          </cell>
          <cell r="D2484" t="str">
            <v>EDUCACION CHANKA</v>
          </cell>
          <cell r="E2484" t="str">
            <v>UGEL ANDAHUAYLAS</v>
          </cell>
          <cell r="F2484" t="str">
            <v>E.B.R. SECUNDARIA</v>
          </cell>
          <cell r="G2484" t="str">
            <v>UGEL-A IESM BOP TURNO TARDE ANDAHUAYLAS</v>
          </cell>
          <cell r="H2484" t="str">
            <v>829231213617</v>
          </cell>
        </row>
        <row r="2485">
          <cell r="B2485" t="str">
            <v>1167214211A8</v>
          </cell>
          <cell r="C2485" t="str">
            <v>KA013165</v>
          </cell>
          <cell r="D2485" t="str">
            <v>EDUCACION CHANKA</v>
          </cell>
          <cell r="E2485" t="str">
            <v>UGEL ANDAHUAYLAS</v>
          </cell>
          <cell r="F2485" t="str">
            <v>E.B.R. SECUNDARIA</v>
          </cell>
          <cell r="G2485" t="str">
            <v>UGEL-A IESM BOP TURNO TARDE ANDAHUAYLAS</v>
          </cell>
          <cell r="H2485" t="str">
            <v>829231213618</v>
          </cell>
        </row>
        <row r="2486">
          <cell r="B2486" t="str">
            <v>1167214221A2</v>
          </cell>
          <cell r="C2486" t="str">
            <v>KA013165</v>
          </cell>
          <cell r="D2486" t="str">
            <v>EDUCACION CHANKA</v>
          </cell>
          <cell r="E2486" t="str">
            <v>UGEL ANDAHUAYLAS</v>
          </cell>
          <cell r="F2486" t="str">
            <v>E.B.R. SECUNDARIA</v>
          </cell>
          <cell r="G2486" t="str">
            <v>UGEL-A IESM BOP TURNO TARDE ANDAHUAYLAS</v>
          </cell>
          <cell r="H2486" t="str">
            <v>829231213619</v>
          </cell>
        </row>
        <row r="2487">
          <cell r="B2487" t="str">
            <v>1167214231A8</v>
          </cell>
          <cell r="C2487" t="str">
            <v>KA013165</v>
          </cell>
          <cell r="D2487" t="str">
            <v>EDUCACION CHANKA</v>
          </cell>
          <cell r="E2487" t="str">
            <v>UGEL ANDAHUAYLAS</v>
          </cell>
          <cell r="F2487" t="str">
            <v>E.B.R. SECUNDARIA</v>
          </cell>
          <cell r="G2487" t="str">
            <v>UGEL-A IESM BOP TURNO TARDE ANDAHUAYLAS</v>
          </cell>
          <cell r="H2487" t="str">
            <v>829241211612</v>
          </cell>
        </row>
        <row r="2488">
          <cell r="B2488" t="str">
            <v>1167214241A1</v>
          </cell>
          <cell r="C2488" t="str">
            <v>KA013165</v>
          </cell>
          <cell r="D2488" t="str">
            <v>EDUCACION CHANKA</v>
          </cell>
          <cell r="E2488" t="str">
            <v>UGEL ANDAHUAYLAS</v>
          </cell>
          <cell r="F2488" t="str">
            <v>E.B.R. SECUNDARIA</v>
          </cell>
          <cell r="G2488" t="str">
            <v>UGEL-A IESM BOP TURNO TARDE ANDAHUAYLAS</v>
          </cell>
          <cell r="H2488" t="str">
            <v>829241211614</v>
          </cell>
        </row>
        <row r="2489">
          <cell r="B2489" t="str">
            <v>1167214231A9</v>
          </cell>
          <cell r="C2489" t="str">
            <v>KA013165</v>
          </cell>
          <cell r="D2489" t="str">
            <v>EDUCACION CHANKA</v>
          </cell>
          <cell r="E2489" t="str">
            <v>UGEL ANDAHUAYLAS</v>
          </cell>
          <cell r="F2489" t="str">
            <v>E.B.R. SECUNDARIA</v>
          </cell>
          <cell r="G2489" t="str">
            <v>UGEL-A IESM BOP TURNO TARDE ANDAHUAYLAS</v>
          </cell>
          <cell r="H2489" t="str">
            <v>829241211618</v>
          </cell>
        </row>
        <row r="2490">
          <cell r="B2490" t="str">
            <v>1167214211A3</v>
          </cell>
          <cell r="C2490" t="str">
            <v>KA013165</v>
          </cell>
          <cell r="D2490" t="str">
            <v>EDUCACION CHANKA</v>
          </cell>
          <cell r="E2490" t="str">
            <v>UGEL ANDAHUAYLAS</v>
          </cell>
          <cell r="F2490" t="str">
            <v>E.B.R. SECUNDARIA</v>
          </cell>
          <cell r="G2490" t="str">
            <v>UGEL-A IESM BOP TURNO TARDE ANDAHUAYLAS</v>
          </cell>
          <cell r="H2490" t="str">
            <v>829251213610</v>
          </cell>
        </row>
        <row r="2491">
          <cell r="B2491" t="str">
            <v>1167214211A0</v>
          </cell>
          <cell r="C2491" t="str">
            <v>KA013165</v>
          </cell>
          <cell r="D2491" t="str">
            <v>EDUCACION CHANKA</v>
          </cell>
          <cell r="E2491" t="str">
            <v>UGEL ANDAHUAYLAS</v>
          </cell>
          <cell r="F2491" t="str">
            <v>E.B.R. SECUNDARIA</v>
          </cell>
          <cell r="G2491" t="str">
            <v>UGEL-A IESM BOP TURNO TARDE ANDAHUAYLAS</v>
          </cell>
          <cell r="H2491" t="str">
            <v>829251213611</v>
          </cell>
        </row>
        <row r="2492">
          <cell r="B2492" t="str">
            <v>1167214211A4</v>
          </cell>
          <cell r="C2492" t="str">
            <v>KA013165</v>
          </cell>
          <cell r="D2492" t="str">
            <v>EDUCACION CHANKA</v>
          </cell>
          <cell r="E2492" t="str">
            <v>UGEL ANDAHUAYLAS</v>
          </cell>
          <cell r="F2492" t="str">
            <v>E.B.R. SECUNDARIA</v>
          </cell>
          <cell r="G2492" t="str">
            <v>UGEL-A IESM BOP TURNO TARDE ANDAHUAYLAS</v>
          </cell>
          <cell r="H2492" t="str">
            <v>829251213613</v>
          </cell>
        </row>
        <row r="2493">
          <cell r="B2493" t="str">
            <v>1167214211A5</v>
          </cell>
          <cell r="C2493" t="str">
            <v>KA013165</v>
          </cell>
          <cell r="D2493" t="str">
            <v>EDUCACION CHANKA</v>
          </cell>
          <cell r="E2493" t="str">
            <v>UGEL ANDAHUAYLAS</v>
          </cell>
          <cell r="F2493" t="str">
            <v>E.B.R. SECUNDARIA</v>
          </cell>
          <cell r="G2493" t="str">
            <v>UGEL-A IESM BOP TURNO TARDE ANDAHUAYLAS</v>
          </cell>
          <cell r="H2493" t="str">
            <v>829251213616</v>
          </cell>
        </row>
        <row r="2494">
          <cell r="B2494" t="str">
            <v>1167214211A6</v>
          </cell>
          <cell r="C2494" t="str">
            <v>KA013165</v>
          </cell>
          <cell r="D2494" t="str">
            <v>EDUCACION CHANKA</v>
          </cell>
          <cell r="E2494" t="str">
            <v>UGEL ANDAHUAYLAS</v>
          </cell>
          <cell r="F2494" t="str">
            <v>E.B.R. SECUNDARIA</v>
          </cell>
          <cell r="G2494" t="str">
            <v>UGEL-A IESM BOP TURNO TARDE ANDAHUAYLAS</v>
          </cell>
          <cell r="H2494" t="str">
            <v>829251213617</v>
          </cell>
        </row>
        <row r="2495">
          <cell r="B2495" t="str">
            <v>1167214211A2</v>
          </cell>
          <cell r="C2495" t="str">
            <v>KA013165</v>
          </cell>
          <cell r="D2495" t="str">
            <v>EDUCACION CHANKA</v>
          </cell>
          <cell r="E2495" t="str">
            <v>UGEL ANDAHUAYLAS</v>
          </cell>
          <cell r="F2495" t="str">
            <v>E.B.R. SECUNDARIA</v>
          </cell>
          <cell r="G2495" t="str">
            <v>UGEL-A IESM BOP TURNO TARDE ANDAHUAYLAS</v>
          </cell>
          <cell r="H2495" t="str">
            <v>829251213619</v>
          </cell>
        </row>
        <row r="2496">
          <cell r="B2496" t="str">
            <v>1167214231A6</v>
          </cell>
          <cell r="C2496" t="str">
            <v>KA013165</v>
          </cell>
          <cell r="D2496" t="str">
            <v>EDUCACION CHANKA</v>
          </cell>
          <cell r="E2496" t="str">
            <v>UGEL ANDAHUAYLAS</v>
          </cell>
          <cell r="F2496" t="str">
            <v>E.B.R. SECUNDARIA</v>
          </cell>
          <cell r="G2496" t="str">
            <v>UGEL-A IESM BOP TURNO TARDE ANDAHUAYLAS</v>
          </cell>
          <cell r="H2496" t="str">
            <v>829211211616</v>
          </cell>
        </row>
        <row r="2497">
          <cell r="B2497" t="str">
            <v>1167214221A5</v>
          </cell>
          <cell r="C2497" t="str">
            <v>KA013165</v>
          </cell>
          <cell r="D2497" t="str">
            <v>EDUCACION CHANKA</v>
          </cell>
          <cell r="E2497" t="str">
            <v>UGEL ANDAHUAYLAS</v>
          </cell>
          <cell r="F2497" t="str">
            <v>E.B.R. SECUNDARIA</v>
          </cell>
          <cell r="G2497" t="str">
            <v>UGEL-A IESM BOP TURNO TARDE ANDAHUAYLAS</v>
          </cell>
          <cell r="H2497" t="str">
            <v>829231213616</v>
          </cell>
        </row>
        <row r="2498">
          <cell r="B2498" t="e">
            <v>#N/A</v>
          </cell>
          <cell r="C2498" t="str">
            <v>KA013165</v>
          </cell>
          <cell r="D2498" t="str">
            <v>EDUCACION CHANKA</v>
          </cell>
          <cell r="E2498" t="str">
            <v>UGEL ANDAHUAYLAS</v>
          </cell>
          <cell r="F2498" t="str">
            <v>E.B.R. SECUNDARIA</v>
          </cell>
          <cell r="G2498" t="str">
            <v>UGEL-A IESM BOP TURNO TARDE ANDAHUAYLAS</v>
          </cell>
          <cell r="H2498" t="str">
            <v>03V0002N0986</v>
          </cell>
        </row>
        <row r="2499">
          <cell r="B2499" t="e">
            <v>#N/A</v>
          </cell>
          <cell r="C2499" t="str">
            <v>KA013165</v>
          </cell>
          <cell r="D2499" t="str">
            <v>EDUCACION CHANKA</v>
          </cell>
          <cell r="E2499" t="str">
            <v>UGEL ANDAHUAYLAS</v>
          </cell>
          <cell r="F2499" t="str">
            <v>E.B.R. SECUNDARIA</v>
          </cell>
          <cell r="G2499" t="str">
            <v>UGEL-A IESM BOP TURNO TARDE ANDAHUAYLAS</v>
          </cell>
          <cell r="H2499" t="str">
            <v>03V0002N0993</v>
          </cell>
        </row>
        <row r="2500">
          <cell r="B2500" t="e">
            <v>#N/A</v>
          </cell>
          <cell r="C2500" t="str">
            <v>KA013165</v>
          </cell>
          <cell r="D2500" t="str">
            <v>EDUCACION CHANKA</v>
          </cell>
          <cell r="E2500" t="str">
            <v>UGEL ANDAHUAYLAS</v>
          </cell>
          <cell r="F2500" t="str">
            <v>E.B.R. SECUNDARIA</v>
          </cell>
          <cell r="G2500" t="str">
            <v>UGEL-A IESM BOP TURNO TARDE ANDAHUAYLAS</v>
          </cell>
          <cell r="H2500" t="str">
            <v>03V0002N0996</v>
          </cell>
        </row>
        <row r="2501">
          <cell r="B2501" t="e">
            <v>#N/A</v>
          </cell>
          <cell r="C2501" t="str">
            <v>KA013165</v>
          </cell>
          <cell r="D2501" t="str">
            <v>EDUCACION CHANKA</v>
          </cell>
          <cell r="E2501" t="str">
            <v>UGEL ANDAHUAYLAS</v>
          </cell>
          <cell r="F2501" t="str">
            <v>E.B.R. SECUNDARIA</v>
          </cell>
          <cell r="G2501" t="str">
            <v>UGEL-A IESM BOP TURNO TARDE ANDAHUAYLAS</v>
          </cell>
          <cell r="H2501" t="str">
            <v>03V0002N1006</v>
          </cell>
        </row>
        <row r="2502">
          <cell r="B2502" t="str">
            <v>1167214231A7</v>
          </cell>
          <cell r="C2502" t="str">
            <v>KA013165</v>
          </cell>
          <cell r="D2502" t="str">
            <v>EDUCACION CHANKA</v>
          </cell>
          <cell r="E2502" t="str">
            <v>UGEL ANDAHUAYLAS</v>
          </cell>
          <cell r="F2502" t="str">
            <v>E.B.R. SECUNDARIA</v>
          </cell>
          <cell r="G2502" t="str">
            <v>UGEL-A IESM BOP TURNO TARDE ANDAHUAYLAS</v>
          </cell>
          <cell r="H2502" t="str">
            <v>829211211617</v>
          </cell>
        </row>
        <row r="2503">
          <cell r="B2503" t="str">
            <v>1118214221A2</v>
          </cell>
          <cell r="C2503" t="str">
            <v>KA013170</v>
          </cell>
          <cell r="D2503" t="str">
            <v>EDUCACION CHANKA</v>
          </cell>
          <cell r="E2503" t="str">
            <v>UGEL ANDAHUAYLAS</v>
          </cell>
          <cell r="F2503" t="str">
            <v>E.B.R. SECUNDARIA</v>
          </cell>
          <cell r="G2503" t="str">
            <v>UGEL-A IESM FERNANDO BELAUNDE TERRY - ILLAHUASI</v>
          </cell>
          <cell r="H2503" t="str">
            <v>826231218614</v>
          </cell>
        </row>
        <row r="2504">
          <cell r="B2504" t="e">
            <v>#N/A</v>
          </cell>
          <cell r="C2504" t="str">
            <v>KA013170</v>
          </cell>
          <cell r="D2504" t="str">
            <v>EDUCACION CHANKA</v>
          </cell>
          <cell r="E2504" t="str">
            <v>UGEL ANDAHUAYLAS</v>
          </cell>
          <cell r="F2504" t="str">
            <v>E.B.R. SECUNDARIA</v>
          </cell>
          <cell r="G2504" t="str">
            <v>UGEL-A IESM FERNANDO BELAUNDE TERRY - ILLAHUASI</v>
          </cell>
          <cell r="H2504" t="str">
            <v>03V0002N0916</v>
          </cell>
        </row>
        <row r="2505">
          <cell r="B2505" t="e">
            <v>#N/A</v>
          </cell>
          <cell r="C2505" t="str">
            <v>KA013170</v>
          </cell>
          <cell r="D2505" t="str">
            <v>EDUCACION CHANKA</v>
          </cell>
          <cell r="E2505" t="str">
            <v>UGEL ANDAHUAYLAS</v>
          </cell>
          <cell r="F2505" t="str">
            <v>E.B.R. SECUNDARIA</v>
          </cell>
          <cell r="G2505" t="str">
            <v>UGEL-A IESM FERNANDO BELAUNDE TERRY - ILLAHUASI</v>
          </cell>
          <cell r="H2505" t="str">
            <v>03V0002N0917</v>
          </cell>
        </row>
        <row r="2506">
          <cell r="B2506" t="str">
            <v>1118214221A4</v>
          </cell>
          <cell r="C2506" t="str">
            <v>KA013170</v>
          </cell>
          <cell r="D2506" t="str">
            <v>EDUCACION CHANKA</v>
          </cell>
          <cell r="E2506" t="str">
            <v>UGEL ANDAHUAYLAS</v>
          </cell>
          <cell r="F2506" t="str">
            <v>E.B.R. SECUNDARIA</v>
          </cell>
          <cell r="G2506" t="str">
            <v>UGEL-A IESM FERNANDO BELAUNDE TERRY - ILLAHUASI</v>
          </cell>
          <cell r="H2506" t="str">
            <v>826231218611</v>
          </cell>
        </row>
        <row r="2507">
          <cell r="B2507" t="str">
            <v>1118214211A8</v>
          </cell>
          <cell r="C2507" t="str">
            <v>KA013170</v>
          </cell>
          <cell r="D2507" t="str">
            <v>EDUCACION CHANKA</v>
          </cell>
          <cell r="E2507" t="str">
            <v>UGEL ANDAHUAYLAS</v>
          </cell>
          <cell r="F2507" t="str">
            <v>E.B.R. SECUNDARIA</v>
          </cell>
          <cell r="G2507" t="str">
            <v>UGEL-A IESM FERNANDO BELAUNDE TERRY - ILLAHUASI</v>
          </cell>
          <cell r="H2507" t="str">
            <v>826231218612</v>
          </cell>
        </row>
        <row r="2508">
          <cell r="B2508" t="str">
            <v>1118214221A3</v>
          </cell>
          <cell r="C2508" t="str">
            <v>KA013170</v>
          </cell>
          <cell r="D2508" t="str">
            <v>EDUCACION CHANKA</v>
          </cell>
          <cell r="E2508" t="str">
            <v>UGEL ANDAHUAYLAS</v>
          </cell>
          <cell r="F2508" t="str">
            <v>E.B.R. SECUNDARIA</v>
          </cell>
          <cell r="G2508" t="str">
            <v>UGEL-A IESM FERNANDO BELAUNDE TERRY - ILLAHUASI</v>
          </cell>
          <cell r="H2508" t="str">
            <v>826231218615</v>
          </cell>
        </row>
        <row r="2509">
          <cell r="B2509" t="str">
            <v>1118214221A5</v>
          </cell>
          <cell r="C2509" t="str">
            <v>KA013170</v>
          </cell>
          <cell r="D2509" t="str">
            <v>EDUCACION CHANKA</v>
          </cell>
          <cell r="E2509" t="str">
            <v>UGEL ANDAHUAYLAS</v>
          </cell>
          <cell r="F2509" t="str">
            <v>E.B.R. SECUNDARIA</v>
          </cell>
          <cell r="G2509" t="str">
            <v>UGEL-A IESM FERNANDO BELAUNDE TERRY - ILLAHUASI</v>
          </cell>
          <cell r="H2509" t="str">
            <v>826231218619</v>
          </cell>
        </row>
        <row r="2510">
          <cell r="B2510" t="str">
            <v>1118214211A2</v>
          </cell>
          <cell r="C2510" t="str">
            <v>KA013170</v>
          </cell>
          <cell r="D2510" t="str">
            <v>EDUCACION CHANKA</v>
          </cell>
          <cell r="E2510" t="str">
            <v>UGEL ANDAHUAYLAS</v>
          </cell>
          <cell r="F2510" t="str">
            <v>E.B.R. SECUNDARIA</v>
          </cell>
          <cell r="G2510" t="str">
            <v>UGEL-A IESM FERNANDO BELAUNDE TERRY - ILLAHUASI</v>
          </cell>
          <cell r="H2510" t="str">
            <v>826251218611</v>
          </cell>
        </row>
        <row r="2511">
          <cell r="B2511" t="str">
            <v>1118214211A5</v>
          </cell>
          <cell r="C2511" t="str">
            <v>KA013170</v>
          </cell>
          <cell r="D2511" t="str">
            <v>EDUCACION CHANKA</v>
          </cell>
          <cell r="E2511" t="str">
            <v>UGEL ANDAHUAYLAS</v>
          </cell>
          <cell r="F2511" t="str">
            <v>E.B.R. SECUNDARIA</v>
          </cell>
          <cell r="G2511" t="str">
            <v>UGEL-A IESM FERNANDO BELAUNDE TERRY - ILLAHUASI</v>
          </cell>
          <cell r="H2511" t="str">
            <v>826251218613</v>
          </cell>
        </row>
        <row r="2512">
          <cell r="B2512" t="str">
            <v>1118214211A0</v>
          </cell>
          <cell r="C2512" t="str">
            <v>KA013170</v>
          </cell>
          <cell r="D2512" t="str">
            <v>EDUCACION CHANKA</v>
          </cell>
          <cell r="E2512" t="str">
            <v>UGEL ANDAHUAYLAS</v>
          </cell>
          <cell r="F2512" t="str">
            <v>E.B.R. SECUNDARIA</v>
          </cell>
          <cell r="G2512" t="str">
            <v>UGEL-A IESM FERNANDO BELAUNDE TERRY - ILLAHUASI</v>
          </cell>
          <cell r="H2512" t="str">
            <v>826251218615</v>
          </cell>
        </row>
        <row r="2513">
          <cell r="B2513" t="str">
            <v>1118214211A6</v>
          </cell>
          <cell r="C2513" t="str">
            <v>KA013170</v>
          </cell>
          <cell r="D2513" t="str">
            <v>EDUCACION CHANKA</v>
          </cell>
          <cell r="E2513" t="str">
            <v>UGEL ANDAHUAYLAS</v>
          </cell>
          <cell r="F2513" t="str">
            <v>E.B.R. SECUNDARIA</v>
          </cell>
          <cell r="G2513" t="str">
            <v>UGEL-A IESM FERNANDO BELAUNDE TERRY - ILLAHUASI</v>
          </cell>
          <cell r="H2513" t="str">
            <v>826251218616</v>
          </cell>
        </row>
        <row r="2514">
          <cell r="B2514" t="str">
            <v>1118214211A7</v>
          </cell>
          <cell r="C2514" t="str">
            <v>KA013170</v>
          </cell>
          <cell r="D2514" t="str">
            <v>EDUCACION CHANKA</v>
          </cell>
          <cell r="E2514" t="str">
            <v>UGEL ANDAHUAYLAS</v>
          </cell>
          <cell r="F2514" t="str">
            <v>E.B.R. SECUNDARIA</v>
          </cell>
          <cell r="G2514" t="str">
            <v>UGEL-A IESM FERNANDO BELAUNDE TERRY - ILLAHUASI</v>
          </cell>
          <cell r="H2514" t="str">
            <v>826251218617</v>
          </cell>
        </row>
        <row r="2515">
          <cell r="B2515" t="str">
            <v>1118214211A3</v>
          </cell>
          <cell r="C2515" t="str">
            <v>KA013170</v>
          </cell>
          <cell r="D2515" t="str">
            <v>EDUCACION CHANKA</v>
          </cell>
          <cell r="E2515" t="str">
            <v>UGEL ANDAHUAYLAS</v>
          </cell>
          <cell r="F2515" t="str">
            <v>E.B.R. SECUNDARIA</v>
          </cell>
          <cell r="G2515" t="str">
            <v>UGEL-A IESM FERNANDO BELAUNDE TERRY - ILLAHUASI</v>
          </cell>
          <cell r="H2515" t="str">
            <v>826251218619</v>
          </cell>
        </row>
        <row r="2516">
          <cell r="B2516" t="str">
            <v>1118214221A6</v>
          </cell>
          <cell r="C2516" t="str">
            <v>KA013170</v>
          </cell>
          <cell r="D2516" t="str">
            <v>EDUCACION CHANKA</v>
          </cell>
          <cell r="E2516" t="str">
            <v>UGEL ANDAHUAYLAS</v>
          </cell>
          <cell r="F2516" t="str">
            <v>E.B.R. SECUNDARIA</v>
          </cell>
          <cell r="G2516" t="str">
            <v>UGEL-A IESM FERNANDO BELAUNDE TERRY - ILLAHUASI</v>
          </cell>
          <cell r="H2516" t="str">
            <v>826231218610</v>
          </cell>
        </row>
        <row r="2517">
          <cell r="B2517" t="e">
            <v>#N/A</v>
          </cell>
          <cell r="C2517" t="str">
            <v>KA013170</v>
          </cell>
          <cell r="D2517" t="str">
            <v>EDUCACION CHANKA</v>
          </cell>
          <cell r="E2517" t="str">
            <v>UGEL ANDAHUAYLAS</v>
          </cell>
          <cell r="F2517" t="str">
            <v>E.B.R. SECUNDARIA</v>
          </cell>
          <cell r="G2517" t="str">
            <v>UGEL-A IESM FERNANDO BELAUNDE TERRY - ILLAHUASI</v>
          </cell>
          <cell r="H2517" t="str">
            <v>03V0002N1009</v>
          </cell>
        </row>
        <row r="2518">
          <cell r="B2518" t="str">
            <v>1168214211A8</v>
          </cell>
          <cell r="C2518" t="str">
            <v>KA013175</v>
          </cell>
          <cell r="D2518" t="str">
            <v>EDUCACION CHANKA</v>
          </cell>
          <cell r="E2518" t="str">
            <v>UGEL ANDAHUAYLAS</v>
          </cell>
          <cell r="F2518" t="str">
            <v>E.B.R. SECUNDARIA</v>
          </cell>
          <cell r="G2518" t="str">
            <v>UGEL-A IESM PAMPAMARCA</v>
          </cell>
          <cell r="H2518" t="str">
            <v>829271211612</v>
          </cell>
        </row>
        <row r="2519">
          <cell r="B2519" t="str">
            <v>1168214221A1</v>
          </cell>
          <cell r="C2519" t="str">
            <v>KA013175</v>
          </cell>
          <cell r="D2519" t="str">
            <v>EDUCACION CHANKA</v>
          </cell>
          <cell r="E2519" t="str">
            <v>UGEL ANDAHUAYLAS</v>
          </cell>
          <cell r="F2519" t="str">
            <v>E.B.R. SECUNDARIA</v>
          </cell>
          <cell r="G2519" t="str">
            <v>UGEL-A IESM PAMPAMARCA</v>
          </cell>
          <cell r="H2519" t="str">
            <v>829271211614</v>
          </cell>
        </row>
        <row r="2520">
          <cell r="B2520" t="str">
            <v>1168214211A4</v>
          </cell>
          <cell r="C2520" t="str">
            <v>KA013175</v>
          </cell>
          <cell r="D2520" t="str">
            <v>EDUCACION CHANKA</v>
          </cell>
          <cell r="E2520" t="str">
            <v>UGEL ANDAHUAYLAS</v>
          </cell>
          <cell r="F2520" t="str">
            <v>E.B.R. SECUNDARIA</v>
          </cell>
          <cell r="G2520" t="str">
            <v>UGEL-A IESM PAMPAMARCA</v>
          </cell>
          <cell r="H2520" t="str">
            <v>829291211610</v>
          </cell>
        </row>
        <row r="2521">
          <cell r="B2521" t="str">
            <v>1168214211A2</v>
          </cell>
          <cell r="C2521" t="str">
            <v>KA013175</v>
          </cell>
          <cell r="D2521" t="str">
            <v>EDUCACION CHANKA</v>
          </cell>
          <cell r="E2521" t="str">
            <v>UGEL ANDAHUAYLAS</v>
          </cell>
          <cell r="F2521" t="str">
            <v>E.B.R. SECUNDARIA</v>
          </cell>
          <cell r="G2521" t="str">
            <v>UGEL-A IESM PAMPAMARCA</v>
          </cell>
          <cell r="H2521" t="str">
            <v>829291211611</v>
          </cell>
        </row>
        <row r="2522">
          <cell r="B2522" t="str">
            <v>1168214211A5</v>
          </cell>
          <cell r="C2522" t="str">
            <v>KA013175</v>
          </cell>
          <cell r="D2522" t="str">
            <v>EDUCACION CHANKA</v>
          </cell>
          <cell r="E2522" t="str">
            <v>UGEL ANDAHUAYLAS</v>
          </cell>
          <cell r="F2522" t="str">
            <v>E.B.R. SECUNDARIA</v>
          </cell>
          <cell r="G2522" t="str">
            <v>UGEL-A IESM PAMPAMARCA</v>
          </cell>
          <cell r="H2522" t="str">
            <v>829291211613</v>
          </cell>
        </row>
        <row r="2523">
          <cell r="B2523" t="str">
            <v>1168214211A0</v>
          </cell>
          <cell r="C2523" t="str">
            <v>KA013175</v>
          </cell>
          <cell r="D2523" t="str">
            <v>EDUCACION CHANKA</v>
          </cell>
          <cell r="E2523" t="str">
            <v>UGEL ANDAHUAYLAS</v>
          </cell>
          <cell r="F2523" t="str">
            <v>E.B.R. SECUNDARIA</v>
          </cell>
          <cell r="G2523" t="str">
            <v>UGEL-A IESM PAMPAMARCA</v>
          </cell>
          <cell r="H2523" t="str">
            <v>829291211615</v>
          </cell>
        </row>
        <row r="2524">
          <cell r="B2524" t="str">
            <v>1168214211A6</v>
          </cell>
          <cell r="C2524" t="str">
            <v>KA013175</v>
          </cell>
          <cell r="D2524" t="str">
            <v>EDUCACION CHANKA</v>
          </cell>
          <cell r="E2524" t="str">
            <v>UGEL ANDAHUAYLAS</v>
          </cell>
          <cell r="F2524" t="str">
            <v>E.B.R. SECUNDARIA</v>
          </cell>
          <cell r="G2524" t="str">
            <v>UGEL-A IESM PAMPAMARCA</v>
          </cell>
          <cell r="H2524" t="str">
            <v>829291211616</v>
          </cell>
        </row>
        <row r="2525">
          <cell r="B2525" t="str">
            <v>1168214211A7</v>
          </cell>
          <cell r="C2525" t="str">
            <v>KA013175</v>
          </cell>
          <cell r="D2525" t="str">
            <v>EDUCACION CHANKA</v>
          </cell>
          <cell r="E2525" t="str">
            <v>UGEL ANDAHUAYLAS</v>
          </cell>
          <cell r="F2525" t="str">
            <v>E.B.R. SECUNDARIA</v>
          </cell>
          <cell r="G2525" t="str">
            <v>UGEL-A IESM PAMPAMARCA</v>
          </cell>
          <cell r="H2525" t="str">
            <v>829291211617</v>
          </cell>
        </row>
        <row r="2526">
          <cell r="B2526" t="str">
            <v>1168214211A3</v>
          </cell>
          <cell r="C2526" t="str">
            <v>KA013175</v>
          </cell>
          <cell r="D2526" t="str">
            <v>EDUCACION CHANKA</v>
          </cell>
          <cell r="E2526" t="str">
            <v>UGEL ANDAHUAYLAS</v>
          </cell>
          <cell r="F2526" t="str">
            <v>E.B.R. SECUNDARIA</v>
          </cell>
          <cell r="G2526" t="str">
            <v>UGEL-A IESM PAMPAMARCA</v>
          </cell>
          <cell r="H2526" t="str">
            <v>829291211619</v>
          </cell>
        </row>
        <row r="2527">
          <cell r="B2527" t="str">
            <v>1168214211A9</v>
          </cell>
          <cell r="C2527" t="str">
            <v>KA013175</v>
          </cell>
          <cell r="D2527" t="str">
            <v>EDUCACION CHANKA</v>
          </cell>
          <cell r="E2527" t="str">
            <v>UGEL ANDAHUAYLAS</v>
          </cell>
          <cell r="F2527" t="str">
            <v>E.B.R. SECUNDARIA</v>
          </cell>
          <cell r="G2527" t="str">
            <v>UGEL-A IESM PAMPAMARCA</v>
          </cell>
          <cell r="H2527" t="str">
            <v>829271211618</v>
          </cell>
        </row>
        <row r="2528">
          <cell r="B2528" t="str">
            <v>1119214211A7</v>
          </cell>
          <cell r="C2528" t="str">
            <v>KA013180</v>
          </cell>
          <cell r="D2528" t="str">
            <v>EDUCACION CHANKA</v>
          </cell>
          <cell r="E2528" t="str">
            <v>UGEL ANDAHUAYLAS</v>
          </cell>
          <cell r="F2528" t="str">
            <v>E.B.R. SECUNDARIA</v>
          </cell>
          <cell r="G2528" t="str">
            <v>UGEL-A IESM DANIEL ALCIDES CARRION - HUAMPICA</v>
          </cell>
          <cell r="H2528" t="str">
            <v>826271210616</v>
          </cell>
        </row>
        <row r="2529">
          <cell r="B2529" t="str">
            <v>1119214211A5</v>
          </cell>
          <cell r="C2529" t="str">
            <v>KA013180</v>
          </cell>
          <cell r="D2529" t="str">
            <v>EDUCACION CHANKA</v>
          </cell>
          <cell r="E2529" t="str">
            <v>UGEL ANDAHUAYLAS</v>
          </cell>
          <cell r="F2529" t="str">
            <v>E.B.R. SECUNDARIA</v>
          </cell>
          <cell r="G2529" t="str">
            <v>UGEL-A IESM DANIEL ALCIDES CARRION - HUAMPICA</v>
          </cell>
          <cell r="H2529" t="str">
            <v>826271210610</v>
          </cell>
        </row>
        <row r="2530">
          <cell r="B2530" t="str">
            <v>1119214211A3</v>
          </cell>
          <cell r="C2530" t="str">
            <v>KA013180</v>
          </cell>
          <cell r="D2530" t="str">
            <v>EDUCACION CHANKA</v>
          </cell>
          <cell r="E2530" t="str">
            <v>UGEL ANDAHUAYLAS</v>
          </cell>
          <cell r="F2530" t="str">
            <v>E.B.R. SECUNDARIA</v>
          </cell>
          <cell r="G2530" t="str">
            <v>UGEL-A IESM DANIEL ALCIDES CARRION - HUAMPICA</v>
          </cell>
          <cell r="H2530" t="str">
            <v>826271210611</v>
          </cell>
        </row>
        <row r="2531">
          <cell r="B2531" t="str">
            <v>1119214211A6</v>
          </cell>
          <cell r="C2531" t="str">
            <v>KA013180</v>
          </cell>
          <cell r="D2531" t="str">
            <v>EDUCACION CHANKA</v>
          </cell>
          <cell r="E2531" t="str">
            <v>UGEL ANDAHUAYLAS</v>
          </cell>
          <cell r="F2531" t="str">
            <v>E.B.R. SECUNDARIA</v>
          </cell>
          <cell r="G2531" t="str">
            <v>UGEL-A IESM DANIEL ALCIDES CARRION - HUAMPICA</v>
          </cell>
          <cell r="H2531" t="str">
            <v>826271210613</v>
          </cell>
        </row>
        <row r="2532">
          <cell r="B2532" t="str">
            <v>1119214211A2</v>
          </cell>
          <cell r="C2532" t="str">
            <v>KA013180</v>
          </cell>
          <cell r="D2532" t="str">
            <v>EDUCACION CHANKA</v>
          </cell>
          <cell r="E2532" t="str">
            <v>UGEL ANDAHUAYLAS</v>
          </cell>
          <cell r="F2532" t="str">
            <v>E.B.R. SECUNDARIA</v>
          </cell>
          <cell r="G2532" t="str">
            <v>UGEL-A IESM DANIEL ALCIDES CARRION - HUAMPICA</v>
          </cell>
          <cell r="H2532" t="str">
            <v>826271210615</v>
          </cell>
        </row>
        <row r="2533">
          <cell r="B2533" t="str">
            <v>1119214211A8</v>
          </cell>
          <cell r="C2533" t="str">
            <v>KA013180</v>
          </cell>
          <cell r="D2533" t="str">
            <v>EDUCACION CHANKA</v>
          </cell>
          <cell r="E2533" t="str">
            <v>UGEL ANDAHUAYLAS</v>
          </cell>
          <cell r="F2533" t="str">
            <v>E.B.R. SECUNDARIA</v>
          </cell>
          <cell r="G2533" t="str">
            <v>UGEL-A IESM DANIEL ALCIDES CARRION - HUAMPICA</v>
          </cell>
          <cell r="H2533" t="str">
            <v>826271210617</v>
          </cell>
        </row>
        <row r="2534">
          <cell r="B2534" t="str">
            <v>1119214211A4</v>
          </cell>
          <cell r="C2534" t="str">
            <v>KA013180</v>
          </cell>
          <cell r="D2534" t="str">
            <v>EDUCACION CHANKA</v>
          </cell>
          <cell r="E2534" t="str">
            <v>UGEL ANDAHUAYLAS</v>
          </cell>
          <cell r="F2534" t="str">
            <v>E.B.R. SECUNDARIA</v>
          </cell>
          <cell r="G2534" t="str">
            <v>UGEL-A IESM DANIEL ALCIDES CARRION - HUAMPICA</v>
          </cell>
          <cell r="H2534" t="str">
            <v>826271210619</v>
          </cell>
        </row>
        <row r="2535">
          <cell r="B2535" t="str">
            <v>1119214211A4</v>
          </cell>
          <cell r="C2535" t="str">
            <v>KA013180</v>
          </cell>
          <cell r="D2535" t="str">
            <v>EDUCACION CHANKA</v>
          </cell>
          <cell r="E2535" t="str">
            <v>UGEL ANDAHUAYLAS</v>
          </cell>
          <cell r="F2535" t="str">
            <v>E.B.R. SECUNDARIA</v>
          </cell>
          <cell r="G2535" t="str">
            <v>UGEL-A IESM DANIEL ALCIDES CARRION - HUAMPICA</v>
          </cell>
          <cell r="H2535" t="str">
            <v>826271210619</v>
          </cell>
        </row>
        <row r="2536">
          <cell r="B2536" t="e">
            <v>#N/A</v>
          </cell>
          <cell r="C2536" t="str">
            <v>KA013180</v>
          </cell>
          <cell r="D2536" t="str">
            <v>EDUCACION CHANKA</v>
          </cell>
          <cell r="E2536" t="str">
            <v>UGEL ANDAHUAYLAS</v>
          </cell>
          <cell r="F2536" t="str">
            <v>E.B.R. SECUNDARIA</v>
          </cell>
          <cell r="G2536" t="str">
            <v>UGEL-A IESM DANIEL ALCIDES CARRION - HUAMPICA</v>
          </cell>
          <cell r="H2536" t="str">
            <v>03V0002N1010</v>
          </cell>
        </row>
        <row r="2537">
          <cell r="B2537" t="e">
            <v>#N/A</v>
          </cell>
          <cell r="C2537" t="str">
            <v>KA013185</v>
          </cell>
          <cell r="D2537" t="str">
            <v>EDUCACION CHANKA</v>
          </cell>
          <cell r="E2537" t="str">
            <v>UGEL ANDAHUAYLAS</v>
          </cell>
          <cell r="F2537" t="str">
            <v>E.B.R. SECUNDARIA</v>
          </cell>
          <cell r="G2537" t="str">
            <v>UGEL-A IESM HORACIO ZEVALLOS GAMES - HUINCHOS</v>
          </cell>
          <cell r="H2537" t="str">
            <v>03V0002N0903</v>
          </cell>
        </row>
        <row r="2538">
          <cell r="B2538" t="e">
            <v>#N/A</v>
          </cell>
          <cell r="C2538" t="str">
            <v>KA013185</v>
          </cell>
          <cell r="D2538" t="str">
            <v>EDUCACION CHANKA</v>
          </cell>
          <cell r="E2538" t="str">
            <v>UGEL ANDAHUAYLAS</v>
          </cell>
          <cell r="F2538" t="str">
            <v>E.B.R. SECUNDARIA</v>
          </cell>
          <cell r="G2538" t="str">
            <v>UGEL-A IESM HORACIO ZEVALLOS GAMES - HUINCHOS</v>
          </cell>
          <cell r="H2538" t="str">
            <v>03V0002N0904</v>
          </cell>
        </row>
        <row r="2539">
          <cell r="B2539" t="str">
            <v>1169214211A2</v>
          </cell>
          <cell r="C2539" t="str">
            <v>KA013185</v>
          </cell>
          <cell r="D2539" t="str">
            <v>EDUCACION CHANKA</v>
          </cell>
          <cell r="E2539" t="str">
            <v>UGEL ANDAHUAYLAS</v>
          </cell>
          <cell r="F2539" t="str">
            <v>E.B.R. SECUNDARIA</v>
          </cell>
          <cell r="G2539" t="str">
            <v>UGEL-A IESM HORACIO ZEVALLOS GAMES - HUINCHOS</v>
          </cell>
          <cell r="H2539" t="str">
            <v>829241214612</v>
          </cell>
        </row>
        <row r="2540">
          <cell r="B2540" t="str">
            <v>1169214211A4</v>
          </cell>
          <cell r="C2540" t="str">
            <v>KA013185</v>
          </cell>
          <cell r="D2540" t="str">
            <v>EDUCACION CHANKA</v>
          </cell>
          <cell r="E2540" t="str">
            <v>UGEL ANDAHUAYLAS</v>
          </cell>
          <cell r="F2540" t="str">
            <v>E.B.R. SECUNDARIA</v>
          </cell>
          <cell r="G2540" t="str">
            <v>UGEL-A IESM HORACIO ZEVALLOS GAMES - HUINCHOS</v>
          </cell>
          <cell r="H2540" t="str">
            <v>829241214614</v>
          </cell>
        </row>
        <row r="2541">
          <cell r="B2541" t="str">
            <v>1169214211A5</v>
          </cell>
          <cell r="C2541" t="str">
            <v>KA013185</v>
          </cell>
          <cell r="D2541" t="str">
            <v>EDUCACION CHANKA</v>
          </cell>
          <cell r="E2541" t="str">
            <v>UGEL ANDAHUAYLAS</v>
          </cell>
          <cell r="F2541" t="str">
            <v>E.B.R. SECUNDARIA</v>
          </cell>
          <cell r="G2541" t="str">
            <v>UGEL-A IESM HORACIO ZEVALLOS GAMES - HUINCHOS</v>
          </cell>
          <cell r="H2541" t="str">
            <v>829241214615</v>
          </cell>
        </row>
        <row r="2542">
          <cell r="B2542" t="str">
            <v>1169214211A3</v>
          </cell>
          <cell r="C2542" t="str">
            <v>KA013185</v>
          </cell>
          <cell r="D2542" t="str">
            <v>EDUCACION CHANKA</v>
          </cell>
          <cell r="E2542" t="str">
            <v>UGEL ANDAHUAYLAS</v>
          </cell>
          <cell r="F2542" t="str">
            <v>E.B.R. SECUNDARIA</v>
          </cell>
          <cell r="G2542" t="str">
            <v>UGEL-A IESM HORACIO ZEVALLOS GAMES - HUINCHOS</v>
          </cell>
          <cell r="H2542" t="str">
            <v>829241214618</v>
          </cell>
        </row>
        <row r="2543">
          <cell r="B2543" t="str">
            <v>1169214211A8</v>
          </cell>
          <cell r="C2543" t="str">
            <v>KA013185</v>
          </cell>
          <cell r="D2543" t="str">
            <v>EDUCACION CHANKA</v>
          </cell>
          <cell r="E2543" t="str">
            <v>UGEL ANDAHUAYLAS</v>
          </cell>
          <cell r="F2543" t="str">
            <v>E.B.R. SECUNDARIA</v>
          </cell>
          <cell r="G2543" t="str">
            <v>UGEL-A IESM HORACIO ZEVALLOS GAMES - HUINCHOS</v>
          </cell>
          <cell r="H2543" t="str">
            <v>829241214619</v>
          </cell>
        </row>
        <row r="2544">
          <cell r="B2544" t="str">
            <v>1110214211A7</v>
          </cell>
          <cell r="C2544" t="str">
            <v>KA013190</v>
          </cell>
          <cell r="D2544" t="str">
            <v>EDUCACION CHANKA</v>
          </cell>
          <cell r="E2544" t="str">
            <v>UGEL ANDAHUAYLAS</v>
          </cell>
          <cell r="F2544" t="str">
            <v>E.B.R. SECUNDARIA</v>
          </cell>
          <cell r="G2544" t="str">
            <v>UGEL-A IESM SR.DE HUANCA - HUANCAS</v>
          </cell>
          <cell r="H2544" t="str">
            <v>828241213612</v>
          </cell>
        </row>
        <row r="2545">
          <cell r="B2545" t="str">
            <v>1110214211A3</v>
          </cell>
          <cell r="C2545" t="str">
            <v>KA013190</v>
          </cell>
          <cell r="D2545" t="str">
            <v>EDUCACION CHANKA</v>
          </cell>
          <cell r="E2545" t="str">
            <v>UGEL ANDAHUAYLAS</v>
          </cell>
          <cell r="F2545" t="str">
            <v>E.B.R. SECUNDARIA</v>
          </cell>
          <cell r="G2545" t="str">
            <v>UGEL-A IESM SR.DE HUANCA - HUANCAS</v>
          </cell>
          <cell r="H2545" t="str">
            <v>828211213610</v>
          </cell>
        </row>
        <row r="2546">
          <cell r="B2546" t="str">
            <v>1110214211A4</v>
          </cell>
          <cell r="C2546" t="str">
            <v>KA013190</v>
          </cell>
          <cell r="D2546" t="str">
            <v>EDUCACION CHANKA</v>
          </cell>
          <cell r="E2546" t="str">
            <v>UGEL ANDAHUAYLAS</v>
          </cell>
          <cell r="F2546" t="str">
            <v>E.B.R. SECUNDARIA</v>
          </cell>
          <cell r="G2546" t="str">
            <v>UGEL-A IESM SR.DE HUANCA - HUANCAS</v>
          </cell>
          <cell r="H2546" t="str">
            <v>828211213613</v>
          </cell>
        </row>
        <row r="2547">
          <cell r="B2547" t="str">
            <v>1110214211A5</v>
          </cell>
          <cell r="C2547" t="str">
            <v>KA013190</v>
          </cell>
          <cell r="D2547" t="str">
            <v>EDUCACION CHANKA</v>
          </cell>
          <cell r="E2547" t="str">
            <v>UGEL ANDAHUAYLAS</v>
          </cell>
          <cell r="F2547" t="str">
            <v>E.B.R. SECUNDARIA</v>
          </cell>
          <cell r="G2547" t="str">
            <v>UGEL-A IESM SR.DE HUANCA - HUANCAS</v>
          </cell>
          <cell r="H2547" t="str">
            <v>828211213616</v>
          </cell>
        </row>
        <row r="2548">
          <cell r="B2548" t="str">
            <v>1110214211A6</v>
          </cell>
          <cell r="C2548" t="str">
            <v>KA013190</v>
          </cell>
          <cell r="D2548" t="str">
            <v>EDUCACION CHANKA</v>
          </cell>
          <cell r="E2548" t="str">
            <v>UGEL ANDAHUAYLAS</v>
          </cell>
          <cell r="F2548" t="str">
            <v>E.B.R. SECUNDARIA</v>
          </cell>
          <cell r="G2548" t="str">
            <v>UGEL-A IESM SR.DE HUANCA - HUANCAS</v>
          </cell>
          <cell r="H2548" t="str">
            <v>828211213617</v>
          </cell>
        </row>
        <row r="2549">
          <cell r="B2549" t="str">
            <v>1110214211A2</v>
          </cell>
          <cell r="C2549" t="str">
            <v>KA013190</v>
          </cell>
          <cell r="D2549" t="str">
            <v>EDUCACION CHANKA</v>
          </cell>
          <cell r="E2549" t="str">
            <v>UGEL ANDAHUAYLAS</v>
          </cell>
          <cell r="F2549" t="str">
            <v>E.B.R. SECUNDARIA</v>
          </cell>
          <cell r="G2549" t="str">
            <v>UGEL-A IESM SR.DE HUANCA - HUANCAS</v>
          </cell>
          <cell r="H2549" t="str">
            <v>828211213619</v>
          </cell>
        </row>
        <row r="2550">
          <cell r="B2550" t="str">
            <v>1110214211A2</v>
          </cell>
          <cell r="C2550" t="str">
            <v>KA013190</v>
          </cell>
          <cell r="D2550" t="str">
            <v>EDUCACION CHANKA</v>
          </cell>
          <cell r="E2550" t="str">
            <v>UGEL ANDAHUAYLAS</v>
          </cell>
          <cell r="F2550" t="str">
            <v>E.B.R. SECUNDARIA</v>
          </cell>
          <cell r="G2550" t="str">
            <v>UGEL-A IESM SR.DE HUANCA - HUANCAS</v>
          </cell>
          <cell r="H2550" t="str">
            <v>828211213619</v>
          </cell>
        </row>
        <row r="2551">
          <cell r="B2551" t="str">
            <v>1110214211A8</v>
          </cell>
          <cell r="C2551" t="str">
            <v>KA013190</v>
          </cell>
          <cell r="D2551" t="str">
            <v>EDUCACION CHANKA</v>
          </cell>
          <cell r="E2551" t="str">
            <v>UGEL ANDAHUAYLAS</v>
          </cell>
          <cell r="F2551" t="str">
            <v>E.B.R. SECUNDARIA</v>
          </cell>
          <cell r="G2551" t="str">
            <v>UGEL-A IESM SR.DE HUANCA - HUANCAS</v>
          </cell>
          <cell r="H2551" t="str">
            <v>828241213618</v>
          </cell>
        </row>
        <row r="2552">
          <cell r="B2552" t="str">
            <v>1160214211A6</v>
          </cell>
          <cell r="C2552" t="str">
            <v>KA013195</v>
          </cell>
          <cell r="D2552" t="str">
            <v>EDUCACION CHANKA</v>
          </cell>
          <cell r="E2552" t="str">
            <v>UGEL ANDAHUAYLAS</v>
          </cell>
          <cell r="F2552" t="str">
            <v>E.B.R. SECUNDARIA</v>
          </cell>
          <cell r="G2552" t="str">
            <v>UGEL-A IESM CESAR VALLEJO MENDOZA - SOCCOSPATA</v>
          </cell>
          <cell r="H2552" t="str">
            <v>829201215617</v>
          </cell>
        </row>
        <row r="2553">
          <cell r="B2553" t="str">
            <v>1160214211A3</v>
          </cell>
          <cell r="C2553" t="str">
            <v>KA013195</v>
          </cell>
          <cell r="D2553" t="str">
            <v>EDUCACION CHANKA</v>
          </cell>
          <cell r="E2553" t="str">
            <v>UGEL ANDAHUAYLAS</v>
          </cell>
          <cell r="F2553" t="str">
            <v>E.B.R. SECUNDARIA</v>
          </cell>
          <cell r="G2553" t="str">
            <v>UGEL-A IESM CESAR VALLEJO MENDOZA - SOCCOSPATA</v>
          </cell>
          <cell r="H2553" t="str">
            <v>829201215610</v>
          </cell>
        </row>
        <row r="2554">
          <cell r="B2554" t="str">
            <v>1160214211A3</v>
          </cell>
          <cell r="C2554" t="str">
            <v>KA013195</v>
          </cell>
          <cell r="D2554" t="str">
            <v>EDUCACION CHANKA</v>
          </cell>
          <cell r="E2554" t="str">
            <v>UGEL ANDAHUAYLAS</v>
          </cell>
          <cell r="F2554" t="str">
            <v>E.B.R. SECUNDARIA</v>
          </cell>
          <cell r="G2554" t="str">
            <v>UGEL-A IESM CESAR VALLEJO MENDOZA - SOCCOSPATA</v>
          </cell>
          <cell r="H2554" t="str">
            <v>829201215610</v>
          </cell>
        </row>
        <row r="2555">
          <cell r="B2555" t="str">
            <v>1160214211A4</v>
          </cell>
          <cell r="C2555" t="str">
            <v>KA013195</v>
          </cell>
          <cell r="D2555" t="str">
            <v>EDUCACION CHANKA</v>
          </cell>
          <cell r="E2555" t="str">
            <v>UGEL ANDAHUAYLAS</v>
          </cell>
          <cell r="F2555" t="str">
            <v>E.B.R. SECUNDARIA</v>
          </cell>
          <cell r="G2555" t="str">
            <v>UGEL-A IESM CESAR VALLEJO MENDOZA - SOCCOSPATA</v>
          </cell>
          <cell r="H2555" t="str">
            <v>829201215613</v>
          </cell>
        </row>
        <row r="2556">
          <cell r="B2556" t="str">
            <v>1160214211A5</v>
          </cell>
          <cell r="C2556" t="str">
            <v>KA013195</v>
          </cell>
          <cell r="D2556" t="str">
            <v>EDUCACION CHANKA</v>
          </cell>
          <cell r="E2556" t="str">
            <v>UGEL ANDAHUAYLAS</v>
          </cell>
          <cell r="F2556" t="str">
            <v>E.B.R. SECUNDARIA</v>
          </cell>
          <cell r="G2556" t="str">
            <v>UGEL-A IESM CESAR VALLEJO MENDOZA - SOCCOSPATA</v>
          </cell>
          <cell r="H2556" t="str">
            <v>829201215616</v>
          </cell>
        </row>
        <row r="2557">
          <cell r="B2557" t="str">
            <v>1160214211A7</v>
          </cell>
          <cell r="C2557" t="str">
            <v>KA013195</v>
          </cell>
          <cell r="D2557" t="str">
            <v>EDUCACION CHANKA</v>
          </cell>
          <cell r="E2557" t="str">
            <v>UGEL ANDAHUAYLAS</v>
          </cell>
          <cell r="F2557" t="str">
            <v>E.B.R. SECUNDARIA</v>
          </cell>
          <cell r="G2557" t="str">
            <v>UGEL-A IESM CESAR VALLEJO MENDOZA - SOCCOSPATA</v>
          </cell>
          <cell r="H2557" t="str">
            <v>829251215612</v>
          </cell>
        </row>
        <row r="2558">
          <cell r="B2558" t="str">
            <v>1160214211A9</v>
          </cell>
          <cell r="C2558" t="str">
            <v>KA013195</v>
          </cell>
          <cell r="D2558" t="str">
            <v>EDUCACION CHANKA</v>
          </cell>
          <cell r="E2558" t="str">
            <v>UGEL ANDAHUAYLAS</v>
          </cell>
          <cell r="F2558" t="str">
            <v>E.B.R. SECUNDARIA</v>
          </cell>
          <cell r="G2558" t="str">
            <v>UGEL-A IESM CESAR VALLEJO MENDOZA - SOCCOSPATA</v>
          </cell>
          <cell r="H2558" t="str">
            <v>829251215614</v>
          </cell>
        </row>
        <row r="2559">
          <cell r="B2559" t="str">
            <v>1160214221A1</v>
          </cell>
          <cell r="C2559" t="str">
            <v>KA013195</v>
          </cell>
          <cell r="D2559" t="str">
            <v>EDUCACION CHANKA</v>
          </cell>
          <cell r="E2559" t="str">
            <v>UGEL ANDAHUAYLAS</v>
          </cell>
          <cell r="F2559" t="str">
            <v>E.B.R. SECUNDARIA</v>
          </cell>
          <cell r="G2559" t="str">
            <v>UGEL-A IESM CESAR VALLEJO MENDOZA - SOCCOSPATA</v>
          </cell>
          <cell r="H2559" t="str">
            <v>829251215615</v>
          </cell>
        </row>
        <row r="2560">
          <cell r="B2560" t="str">
            <v>1160214211A0</v>
          </cell>
          <cell r="C2560" t="str">
            <v>KA013195</v>
          </cell>
          <cell r="D2560" t="str">
            <v>EDUCACION CHANKA</v>
          </cell>
          <cell r="E2560" t="str">
            <v>UGEL ANDAHUAYLAS</v>
          </cell>
          <cell r="F2560" t="str">
            <v>E.B.R. SECUNDARIA</v>
          </cell>
          <cell r="G2560" t="str">
            <v>UGEL-A IESM CESAR VALLEJO MENDOZA - SOCCOSPATA</v>
          </cell>
          <cell r="H2560" t="str">
            <v>829201215611</v>
          </cell>
        </row>
        <row r="2561">
          <cell r="B2561" t="str">
            <v>1111314211A6</v>
          </cell>
          <cell r="C2561" t="str">
            <v>KA013200</v>
          </cell>
          <cell r="D2561" t="str">
            <v>EDUCACION CHANKA</v>
          </cell>
          <cell r="E2561" t="str">
            <v>UGEL ANDAHUAYLAS</v>
          </cell>
          <cell r="F2561" t="str">
            <v>E.B.R. SECUNDARIA</v>
          </cell>
          <cell r="G2561" t="str">
            <v>UGEL-A IESM LOS CHANKAS - QUILLABAMBA</v>
          </cell>
          <cell r="H2561" t="str">
            <v>828221213619</v>
          </cell>
        </row>
        <row r="2562">
          <cell r="B2562" t="str">
            <v>1111314221A2</v>
          </cell>
          <cell r="C2562" t="str">
            <v>KA013200</v>
          </cell>
          <cell r="D2562" t="str">
            <v>EDUCACION CHANKA</v>
          </cell>
          <cell r="E2562" t="str">
            <v>UGEL ANDAHUAYLAS</v>
          </cell>
          <cell r="F2562" t="str">
            <v>E.B.R. SECUNDARIA</v>
          </cell>
          <cell r="G2562" t="str">
            <v>UGEL-A IESM LOS CHANKAS - QUILLABAMBA</v>
          </cell>
          <cell r="H2562" t="str">
            <v>828201213612</v>
          </cell>
        </row>
        <row r="2563">
          <cell r="B2563" t="str">
            <v>1111314211A7</v>
          </cell>
          <cell r="C2563" t="str">
            <v>KA013200</v>
          </cell>
          <cell r="D2563" t="str">
            <v>EDUCACION CHANKA</v>
          </cell>
          <cell r="E2563" t="str">
            <v>UGEL ANDAHUAYLAS</v>
          </cell>
          <cell r="F2563" t="str">
            <v>E.B.R. SECUNDARIA</v>
          </cell>
          <cell r="G2563" t="str">
            <v>UGEL-A IESM LOS CHANKAS - QUILLABAMBA</v>
          </cell>
          <cell r="H2563" t="str">
            <v>828221213610</v>
          </cell>
        </row>
        <row r="2564">
          <cell r="B2564" t="str">
            <v>1111314211A5</v>
          </cell>
          <cell r="C2564" t="str">
            <v>KA013200</v>
          </cell>
          <cell r="D2564" t="str">
            <v>EDUCACION CHANKA</v>
          </cell>
          <cell r="E2564" t="str">
            <v>UGEL ANDAHUAYLAS</v>
          </cell>
          <cell r="F2564" t="str">
            <v>E.B.R. SECUNDARIA</v>
          </cell>
          <cell r="G2564" t="str">
            <v>UGEL-A IESM LOS CHANKAS - QUILLABAMBA</v>
          </cell>
          <cell r="H2564" t="str">
            <v>828221213611</v>
          </cell>
        </row>
        <row r="2565">
          <cell r="B2565" t="str">
            <v>1111314211A0</v>
          </cell>
          <cell r="C2565" t="str">
            <v>KA013200</v>
          </cell>
          <cell r="D2565" t="str">
            <v>EDUCACION CHANKA</v>
          </cell>
          <cell r="E2565" t="str">
            <v>UGEL ANDAHUAYLAS</v>
          </cell>
          <cell r="F2565" t="str">
            <v>E.B.R. SECUNDARIA</v>
          </cell>
          <cell r="G2565" t="str">
            <v>UGEL-A IESM LOS CHANKAS - QUILLABAMBA</v>
          </cell>
          <cell r="H2565" t="str">
            <v>828221213612</v>
          </cell>
        </row>
        <row r="2566">
          <cell r="B2566" t="str">
            <v>1111314211A3</v>
          </cell>
          <cell r="C2566" t="str">
            <v>KA013200</v>
          </cell>
          <cell r="D2566" t="str">
            <v>EDUCACION CHANKA</v>
          </cell>
          <cell r="E2566" t="str">
            <v>UGEL ANDAHUAYLAS</v>
          </cell>
          <cell r="F2566" t="str">
            <v>E.B.R. SECUNDARIA</v>
          </cell>
          <cell r="G2566" t="str">
            <v>UGEL-A IESM LOS CHANKAS - QUILLABAMBA</v>
          </cell>
          <cell r="H2566" t="str">
            <v>828221213614</v>
          </cell>
        </row>
        <row r="2567">
          <cell r="B2567" t="str">
            <v>1111314211A4</v>
          </cell>
          <cell r="C2567" t="str">
            <v>KA013200</v>
          </cell>
          <cell r="D2567" t="str">
            <v>EDUCACION CHANKA</v>
          </cell>
          <cell r="E2567" t="str">
            <v>UGEL ANDAHUAYLAS</v>
          </cell>
          <cell r="F2567" t="str">
            <v>E.B.R. SECUNDARIA</v>
          </cell>
          <cell r="G2567" t="str">
            <v>UGEL-A IESM LOS CHANKAS - QUILLABAMBA</v>
          </cell>
          <cell r="H2567" t="str">
            <v>828221213615</v>
          </cell>
        </row>
        <row r="2568">
          <cell r="B2568" t="str">
            <v>1111314211A9</v>
          </cell>
          <cell r="C2568" t="str">
            <v>KA013200</v>
          </cell>
          <cell r="D2568" t="str">
            <v>EDUCACION CHANKA</v>
          </cell>
          <cell r="E2568" t="str">
            <v>UGEL ANDAHUAYLAS</v>
          </cell>
          <cell r="F2568" t="str">
            <v>E.B.R. SECUNDARIA</v>
          </cell>
          <cell r="G2568" t="str">
            <v>UGEL-A IESM LOS CHANKAS - QUILLABAMBA</v>
          </cell>
          <cell r="H2568" t="str">
            <v>828221213616</v>
          </cell>
        </row>
        <row r="2569">
          <cell r="B2569" t="str">
            <v>1111314221A1</v>
          </cell>
          <cell r="C2569" t="str">
            <v>KA013200</v>
          </cell>
          <cell r="D2569" t="str">
            <v>EDUCACION CHANKA</v>
          </cell>
          <cell r="E2569" t="str">
            <v>UGEL ANDAHUAYLAS</v>
          </cell>
          <cell r="F2569" t="str">
            <v>E.B.R. SECUNDARIA</v>
          </cell>
          <cell r="G2569" t="str">
            <v>UGEL-A IESM LOS CHANKAS - QUILLABAMBA</v>
          </cell>
          <cell r="H2569" t="str">
            <v>828221213617</v>
          </cell>
        </row>
        <row r="2570">
          <cell r="B2570" t="str">
            <v>1111314221A1</v>
          </cell>
          <cell r="C2570" t="str">
            <v>KA013200</v>
          </cell>
          <cell r="D2570" t="str">
            <v>EDUCACION CHANKA</v>
          </cell>
          <cell r="E2570" t="str">
            <v>UGEL ANDAHUAYLAS</v>
          </cell>
          <cell r="F2570" t="str">
            <v>E.B.R. SECUNDARIA</v>
          </cell>
          <cell r="G2570" t="str">
            <v>UGEL-A IESM LOS CHANKAS - QUILLABAMBA</v>
          </cell>
          <cell r="H2570" t="str">
            <v>828221213617</v>
          </cell>
        </row>
        <row r="2571">
          <cell r="B2571" t="str">
            <v>1111314211A2</v>
          </cell>
          <cell r="C2571" t="str">
            <v>KA013200</v>
          </cell>
          <cell r="D2571" t="str">
            <v>EDUCACION CHANKA</v>
          </cell>
          <cell r="E2571" t="str">
            <v>UGEL ANDAHUAYLAS</v>
          </cell>
          <cell r="F2571" t="str">
            <v>E.B.R. SECUNDARIA</v>
          </cell>
          <cell r="G2571" t="str">
            <v>UGEL-A IESM LOS CHANKAS - QUILLABAMBA</v>
          </cell>
          <cell r="H2571" t="str">
            <v>828221213618</v>
          </cell>
        </row>
        <row r="2572">
          <cell r="B2572" t="str">
            <v>1111314211A8</v>
          </cell>
          <cell r="C2572" t="str">
            <v>KA013200</v>
          </cell>
          <cell r="D2572" t="str">
            <v>EDUCACION CHANKA</v>
          </cell>
          <cell r="E2572" t="str">
            <v>UGEL ANDAHUAYLAS</v>
          </cell>
          <cell r="F2572" t="str">
            <v>E.B.R. SECUNDARIA</v>
          </cell>
          <cell r="G2572" t="str">
            <v>UGEL-A IESM LOS CHANKAS - QUILLABAMBA</v>
          </cell>
          <cell r="H2572" t="str">
            <v>828221213613</v>
          </cell>
        </row>
        <row r="2573">
          <cell r="B2573" t="str">
            <v>1161314211A5</v>
          </cell>
          <cell r="C2573" t="str">
            <v>KA013205</v>
          </cell>
          <cell r="D2573" t="str">
            <v>EDUCACION CHANKA</v>
          </cell>
          <cell r="E2573" t="str">
            <v>UGEL ANDAHUAYLAS</v>
          </cell>
          <cell r="F2573" t="str">
            <v>E.B.R. SECUNDARIA</v>
          </cell>
          <cell r="G2573" t="str">
            <v>UGEL-A IESM JAVIER HERAUD - CHULLISANA</v>
          </cell>
          <cell r="H2573" t="str">
            <v>829211218618</v>
          </cell>
        </row>
        <row r="2574">
          <cell r="B2574" t="str">
            <v>1161314211A8</v>
          </cell>
          <cell r="C2574" t="str">
            <v>KA013205</v>
          </cell>
          <cell r="D2574" t="str">
            <v>EDUCACION CHANKA</v>
          </cell>
          <cell r="E2574" t="str">
            <v>UGEL ANDAHUAYLAS</v>
          </cell>
          <cell r="F2574" t="str">
            <v>E.B.R. SECUNDARIA</v>
          </cell>
          <cell r="G2574" t="str">
            <v>UGEL-A IESM JAVIER HERAUD - CHULLISANA</v>
          </cell>
          <cell r="H2574" t="str">
            <v>829211218611</v>
          </cell>
        </row>
        <row r="2575">
          <cell r="B2575" t="str">
            <v>1161314211A4</v>
          </cell>
          <cell r="C2575" t="str">
            <v>KA013205</v>
          </cell>
          <cell r="D2575" t="str">
            <v>EDUCACION CHANKA</v>
          </cell>
          <cell r="E2575" t="str">
            <v>UGEL ANDAHUAYLAS</v>
          </cell>
          <cell r="F2575" t="str">
            <v>E.B.R. SECUNDARIA</v>
          </cell>
          <cell r="G2575" t="str">
            <v>UGEL-A IESM JAVIER HERAUD - CHULLISANA</v>
          </cell>
          <cell r="H2575" t="str">
            <v>829211218612</v>
          </cell>
        </row>
        <row r="2576">
          <cell r="B2576" t="str">
            <v>1161314211A6</v>
          </cell>
          <cell r="C2576" t="str">
            <v>KA013205</v>
          </cell>
          <cell r="D2576" t="str">
            <v>EDUCACION CHANKA</v>
          </cell>
          <cell r="E2576" t="str">
            <v>UGEL ANDAHUAYLAS</v>
          </cell>
          <cell r="F2576" t="str">
            <v>E.B.R. SECUNDARIA</v>
          </cell>
          <cell r="G2576" t="str">
            <v>UGEL-A IESM JAVIER HERAUD - CHULLISANA</v>
          </cell>
          <cell r="H2576" t="str">
            <v>829211218614</v>
          </cell>
        </row>
        <row r="2577">
          <cell r="B2577" t="str">
            <v>1161314211A6</v>
          </cell>
          <cell r="C2577" t="str">
            <v>KA013205</v>
          </cell>
          <cell r="D2577" t="str">
            <v>EDUCACION CHANKA</v>
          </cell>
          <cell r="E2577" t="str">
            <v>UGEL ANDAHUAYLAS</v>
          </cell>
          <cell r="F2577" t="str">
            <v>E.B.R. SECUNDARIA</v>
          </cell>
          <cell r="G2577" t="str">
            <v>UGEL-A IESM JAVIER HERAUD - CHULLISANA</v>
          </cell>
          <cell r="H2577" t="str">
            <v>829211218614</v>
          </cell>
        </row>
        <row r="2578">
          <cell r="B2578" t="str">
            <v>1161314211A7</v>
          </cell>
          <cell r="C2578" t="str">
            <v>KA013205</v>
          </cell>
          <cell r="D2578" t="str">
            <v>EDUCACION CHANKA</v>
          </cell>
          <cell r="E2578" t="str">
            <v>UGEL ANDAHUAYLAS</v>
          </cell>
          <cell r="F2578" t="str">
            <v>E.B.R. SECUNDARIA</v>
          </cell>
          <cell r="G2578" t="str">
            <v>UGEL-A IESM JAVIER HERAUD - CHULLISANA</v>
          </cell>
          <cell r="H2578" t="str">
            <v>829211218615</v>
          </cell>
        </row>
        <row r="2579">
          <cell r="B2579" t="str">
            <v>1161314211A0</v>
          </cell>
          <cell r="C2579" t="str">
            <v>KA013205</v>
          </cell>
          <cell r="D2579" t="str">
            <v>EDUCACION CHANKA</v>
          </cell>
          <cell r="E2579" t="str">
            <v>UGEL ANDAHUAYLAS</v>
          </cell>
          <cell r="F2579" t="str">
            <v>E.B.R. SECUNDARIA</v>
          </cell>
          <cell r="G2579" t="str">
            <v>UGEL-A IESM JAVIER HERAUD - CHULLISANA</v>
          </cell>
          <cell r="H2579" t="str">
            <v>829231216613</v>
          </cell>
        </row>
        <row r="2580">
          <cell r="B2580" t="str">
            <v>1161314211A2</v>
          </cell>
          <cell r="C2580" t="str">
            <v>KA013205</v>
          </cell>
          <cell r="D2580" t="str">
            <v>EDUCACION CHANKA</v>
          </cell>
          <cell r="E2580" t="str">
            <v>UGEL ANDAHUAYLAS</v>
          </cell>
          <cell r="F2580" t="str">
            <v>E.B.R. SECUNDARIA</v>
          </cell>
          <cell r="G2580" t="str">
            <v>UGEL-A IESM JAVIER HERAUD - CHULLISANA</v>
          </cell>
          <cell r="H2580" t="str">
            <v>829231216616</v>
          </cell>
        </row>
        <row r="2581">
          <cell r="B2581" t="e">
            <v>#N/A</v>
          </cell>
          <cell r="C2581" t="str">
            <v>KA013205</v>
          </cell>
          <cell r="D2581" t="str">
            <v>EDUCACION CHANKA</v>
          </cell>
          <cell r="E2581" t="str">
            <v>UGEL ANDAHUAYLAS</v>
          </cell>
          <cell r="F2581" t="str">
            <v>E.B.R. SECUNDARIA</v>
          </cell>
          <cell r="G2581" t="str">
            <v>UGEL-A IESM JAVIER HERAUD - CHULLISANA</v>
          </cell>
          <cell r="H2581" t="str">
            <v>03V0002N1013</v>
          </cell>
        </row>
        <row r="2582">
          <cell r="B2582" t="str">
            <v>1112314211A6</v>
          </cell>
          <cell r="C2582" t="str">
            <v>KA013210</v>
          </cell>
          <cell r="D2582" t="str">
            <v>EDUCACION CHANKA</v>
          </cell>
          <cell r="E2582" t="str">
            <v>UGEL ANDAHUAYLAS</v>
          </cell>
          <cell r="F2582" t="str">
            <v>E.B.R. SECUNDARIA</v>
          </cell>
          <cell r="G2582" t="str">
            <v>UGEL-A IESM PACHACUTEC - SAN JUAN BAUTISTA</v>
          </cell>
          <cell r="H2582" t="str">
            <v>828271214611</v>
          </cell>
        </row>
        <row r="2583">
          <cell r="B2583" t="str">
            <v>1112314211A8</v>
          </cell>
          <cell r="C2583" t="str">
            <v>KA013210</v>
          </cell>
          <cell r="D2583" t="str">
            <v>EDUCACION CHANKA</v>
          </cell>
          <cell r="E2583" t="str">
            <v>UGEL ANDAHUAYLAS</v>
          </cell>
          <cell r="F2583" t="str">
            <v>E.B.R. SECUNDARIA</v>
          </cell>
          <cell r="G2583" t="str">
            <v>UGEL-A IESM PACHACUTEC - SAN JUAN BAUTISTA</v>
          </cell>
          <cell r="H2583" t="str">
            <v>828271214610</v>
          </cell>
        </row>
        <row r="2584">
          <cell r="B2584" t="str">
            <v>1112314211A8</v>
          </cell>
          <cell r="C2584" t="str">
            <v>KA013210</v>
          </cell>
          <cell r="D2584" t="str">
            <v>EDUCACION CHANKA</v>
          </cell>
          <cell r="E2584" t="str">
            <v>UGEL ANDAHUAYLAS</v>
          </cell>
          <cell r="F2584" t="str">
            <v>E.B.R. SECUNDARIA</v>
          </cell>
          <cell r="G2584" t="str">
            <v>UGEL-A IESM PACHACUTEC - SAN JUAN BAUTISTA</v>
          </cell>
          <cell r="H2584" t="str">
            <v>828271214610</v>
          </cell>
        </row>
        <row r="2585">
          <cell r="B2585" t="str">
            <v>1112314211A2</v>
          </cell>
          <cell r="C2585" t="str">
            <v>KA013210</v>
          </cell>
          <cell r="D2585" t="str">
            <v>EDUCACION CHANKA</v>
          </cell>
          <cell r="E2585" t="str">
            <v>UGEL ANDAHUAYLAS</v>
          </cell>
          <cell r="F2585" t="str">
            <v>E.B.R. SECUNDARIA</v>
          </cell>
          <cell r="G2585" t="str">
            <v>UGEL-A IESM PACHACUTEC - SAN JUAN BAUTISTA</v>
          </cell>
          <cell r="H2585" t="str">
            <v>828271214612</v>
          </cell>
        </row>
        <row r="2586">
          <cell r="B2586" t="str">
            <v>1112314211A9</v>
          </cell>
          <cell r="C2586" t="str">
            <v>KA013210</v>
          </cell>
          <cell r="D2586" t="str">
            <v>EDUCACION CHANKA</v>
          </cell>
          <cell r="E2586" t="str">
            <v>UGEL ANDAHUAYLAS</v>
          </cell>
          <cell r="F2586" t="str">
            <v>E.B.R. SECUNDARIA</v>
          </cell>
          <cell r="G2586" t="str">
            <v>UGEL-A IESM PACHACUTEC - SAN JUAN BAUTISTA</v>
          </cell>
          <cell r="H2586" t="str">
            <v>828271214613</v>
          </cell>
        </row>
        <row r="2587">
          <cell r="B2587" t="str">
            <v>1112314211A4</v>
          </cell>
          <cell r="C2587" t="str">
            <v>KA013210</v>
          </cell>
          <cell r="D2587" t="str">
            <v>EDUCACION CHANKA</v>
          </cell>
          <cell r="E2587" t="str">
            <v>UGEL ANDAHUAYLAS</v>
          </cell>
          <cell r="F2587" t="str">
            <v>E.B.R. SECUNDARIA</v>
          </cell>
          <cell r="G2587" t="str">
            <v>UGEL-A IESM PACHACUTEC - SAN JUAN BAUTISTA</v>
          </cell>
          <cell r="H2587" t="str">
            <v>828271214614</v>
          </cell>
        </row>
        <row r="2588">
          <cell r="B2588" t="str">
            <v>1112314211A5</v>
          </cell>
          <cell r="C2588" t="str">
            <v>KA013210</v>
          </cell>
          <cell r="D2588" t="str">
            <v>EDUCACION CHANKA</v>
          </cell>
          <cell r="E2588" t="str">
            <v>UGEL ANDAHUAYLAS</v>
          </cell>
          <cell r="F2588" t="str">
            <v>E.B.R. SECUNDARIA</v>
          </cell>
          <cell r="G2588" t="str">
            <v>UGEL-A IESM PACHACUTEC - SAN JUAN BAUTISTA</v>
          </cell>
          <cell r="H2588" t="str">
            <v>828271214615</v>
          </cell>
        </row>
        <row r="2589">
          <cell r="B2589" t="str">
            <v>1112314211A3</v>
          </cell>
          <cell r="C2589" t="str">
            <v>KA013210</v>
          </cell>
          <cell r="D2589" t="str">
            <v>EDUCACION CHANKA</v>
          </cell>
          <cell r="E2589" t="str">
            <v>UGEL ANDAHUAYLAS</v>
          </cell>
          <cell r="F2589" t="str">
            <v>E.B.R. SECUNDARIA</v>
          </cell>
          <cell r="G2589" t="str">
            <v>UGEL-A IESM PACHACUTEC - SAN JUAN BAUTISTA</v>
          </cell>
          <cell r="H2589" t="str">
            <v>828271214618</v>
          </cell>
        </row>
        <row r="2590">
          <cell r="B2590" t="str">
            <v>1162314211A5</v>
          </cell>
          <cell r="C2590" t="str">
            <v>KA013215</v>
          </cell>
          <cell r="D2590" t="str">
            <v>EDUCACION CHANKA</v>
          </cell>
          <cell r="E2590" t="str">
            <v>UGEL ANDAHUAYLAS</v>
          </cell>
          <cell r="F2590" t="str">
            <v>E.B.R. SECUNDARIA</v>
          </cell>
          <cell r="G2590" t="str">
            <v>UGEL-A IESM  "HERALDOS CHANKAS" - OTAS BELLAVISTA</v>
          </cell>
          <cell r="H2590" t="str">
            <v>829241210613</v>
          </cell>
        </row>
        <row r="2591">
          <cell r="B2591" t="str">
            <v>1162314211A4</v>
          </cell>
          <cell r="C2591" t="str">
            <v>KA013215</v>
          </cell>
          <cell r="D2591" t="str">
            <v>EDUCACION CHANKA</v>
          </cell>
          <cell r="E2591" t="str">
            <v>UGEL ANDAHUAYLAS</v>
          </cell>
          <cell r="F2591" t="str">
            <v>E.B.R. SECUNDARIA</v>
          </cell>
          <cell r="G2591" t="str">
            <v>UGEL-A IESM  "HERALDOS CHANKAS" - OTAS BELLAVISTA</v>
          </cell>
          <cell r="H2591" t="str">
            <v>829241210610</v>
          </cell>
        </row>
        <row r="2592">
          <cell r="B2592" t="str">
            <v>1162314211A2</v>
          </cell>
          <cell r="C2592" t="str">
            <v>KA013215</v>
          </cell>
          <cell r="D2592" t="str">
            <v>EDUCACION CHANKA</v>
          </cell>
          <cell r="E2592" t="str">
            <v>UGEL ANDAHUAYLAS</v>
          </cell>
          <cell r="F2592" t="str">
            <v>E.B.R. SECUNDARIA</v>
          </cell>
          <cell r="G2592" t="str">
            <v>UGEL-A IESM  "HERALDOS CHANKAS" - OTAS BELLAVISTA</v>
          </cell>
          <cell r="H2592" t="str">
            <v>829241210611</v>
          </cell>
        </row>
        <row r="2593">
          <cell r="B2593" t="str">
            <v>1162314211A2</v>
          </cell>
          <cell r="C2593" t="str">
            <v>KA013215</v>
          </cell>
          <cell r="D2593" t="str">
            <v>EDUCACION CHANKA</v>
          </cell>
          <cell r="E2593" t="str">
            <v>UGEL ANDAHUAYLAS</v>
          </cell>
          <cell r="F2593" t="str">
            <v>E.B.R. SECUNDARIA</v>
          </cell>
          <cell r="G2593" t="str">
            <v>UGEL-A IESM  "HERALDOS CHANKAS" - OTAS BELLAVISTA</v>
          </cell>
          <cell r="H2593" t="str">
            <v>829241210611</v>
          </cell>
        </row>
        <row r="2594">
          <cell r="B2594" t="str">
            <v>1162314211A7</v>
          </cell>
          <cell r="C2594" t="str">
            <v>KA013215</v>
          </cell>
          <cell r="D2594" t="str">
            <v>EDUCACION CHANKA</v>
          </cell>
          <cell r="E2594" t="str">
            <v>UGEL ANDAHUAYLAS</v>
          </cell>
          <cell r="F2594" t="str">
            <v>E.B.R. SECUNDARIA</v>
          </cell>
          <cell r="G2594" t="str">
            <v>UGEL-A IESM  "HERALDOS CHANKAS" - OTAS BELLAVISTA</v>
          </cell>
          <cell r="H2594" t="str">
            <v>829241210617</v>
          </cell>
        </row>
        <row r="2595">
          <cell r="B2595" t="str">
            <v>1162314211A3</v>
          </cell>
          <cell r="C2595" t="str">
            <v>KA013215</v>
          </cell>
          <cell r="D2595" t="str">
            <v>EDUCACION CHANKA</v>
          </cell>
          <cell r="E2595" t="str">
            <v>UGEL ANDAHUAYLAS</v>
          </cell>
          <cell r="F2595" t="str">
            <v>E.B.R. SECUNDARIA</v>
          </cell>
          <cell r="G2595" t="str">
            <v>UGEL-A IESM  "HERALDOS CHANKAS" - OTAS BELLAVISTA</v>
          </cell>
          <cell r="H2595" t="str">
            <v>829241210619</v>
          </cell>
        </row>
        <row r="2596">
          <cell r="B2596" t="str">
            <v>1162314211A8</v>
          </cell>
          <cell r="C2596" t="str">
            <v>KA013215</v>
          </cell>
          <cell r="D2596" t="str">
            <v>EDUCACION CHANKA</v>
          </cell>
          <cell r="E2596" t="str">
            <v>UGEL ANDAHUAYLAS</v>
          </cell>
          <cell r="F2596" t="str">
            <v>E.B.R. SECUNDARIA</v>
          </cell>
          <cell r="G2596" t="str">
            <v>UGEL-A IESM  "HERALDOS CHANKAS" - OTAS BELLAVISTA</v>
          </cell>
          <cell r="H2596" t="str">
            <v>829281210612</v>
          </cell>
        </row>
        <row r="2597">
          <cell r="B2597" t="str">
            <v>1162314211A8</v>
          </cell>
          <cell r="C2597" t="str">
            <v>KA013215</v>
          </cell>
          <cell r="D2597" t="str">
            <v>EDUCACION CHANKA</v>
          </cell>
          <cell r="E2597" t="str">
            <v>UGEL ANDAHUAYLAS</v>
          </cell>
          <cell r="F2597" t="str">
            <v>E.B.R. SECUNDARIA</v>
          </cell>
          <cell r="G2597" t="str">
            <v>UGEL-A IESM  "HERALDOS CHANKAS" - OTAS BELLAVISTA</v>
          </cell>
          <cell r="H2597" t="str">
            <v>829281210612</v>
          </cell>
        </row>
        <row r="2598">
          <cell r="B2598" t="str">
            <v>1162314211A9</v>
          </cell>
          <cell r="C2598" t="str">
            <v>KA013215</v>
          </cell>
          <cell r="D2598" t="str">
            <v>EDUCACION CHANKA</v>
          </cell>
          <cell r="E2598" t="str">
            <v>UGEL ANDAHUAYLAS</v>
          </cell>
          <cell r="F2598" t="str">
            <v>E.B.R. SECUNDARIA</v>
          </cell>
          <cell r="G2598" t="str">
            <v>UGEL-A IESM  "HERALDOS CHANKAS" - OTAS BELLAVISTA</v>
          </cell>
          <cell r="H2598" t="str">
            <v>829281210618</v>
          </cell>
        </row>
        <row r="2599">
          <cell r="B2599" t="str">
            <v>1113314211A2</v>
          </cell>
          <cell r="C2599" t="str">
            <v>KA013220</v>
          </cell>
          <cell r="D2599" t="str">
            <v>EDUCACION CHANKA</v>
          </cell>
          <cell r="E2599" t="str">
            <v>UGEL ANDAHUAYLAS</v>
          </cell>
          <cell r="F2599" t="str">
            <v>E.B.R. SECUNDARIA</v>
          </cell>
          <cell r="G2599" t="str">
            <v>UGEL-A IESM JOSE ANTONIO ENCINAS - SACCLAYA</v>
          </cell>
          <cell r="H2599" t="str">
            <v>826261215613</v>
          </cell>
        </row>
        <row r="2600">
          <cell r="B2600" t="str">
            <v>1113314211A3</v>
          </cell>
          <cell r="C2600" t="str">
            <v>KA013220</v>
          </cell>
          <cell r="D2600" t="str">
            <v>EDUCACION CHANKA</v>
          </cell>
          <cell r="E2600" t="str">
            <v>UGEL ANDAHUAYLAS</v>
          </cell>
          <cell r="F2600" t="str">
            <v>E.B.R. SECUNDARIA</v>
          </cell>
          <cell r="G2600" t="str">
            <v>UGEL-A IESM JOSE ANTONIO ENCINAS - SACCLAYA</v>
          </cell>
          <cell r="H2600" t="str">
            <v>826261215616</v>
          </cell>
        </row>
        <row r="2601">
          <cell r="B2601" t="str">
            <v>1113314211A4</v>
          </cell>
          <cell r="C2601" t="str">
            <v>KA013220</v>
          </cell>
          <cell r="D2601" t="str">
            <v>EDUCACION CHANKA</v>
          </cell>
          <cell r="E2601" t="str">
            <v>UGEL ANDAHUAYLAS</v>
          </cell>
          <cell r="F2601" t="str">
            <v>E.B.R. SECUNDARIA</v>
          </cell>
          <cell r="G2601" t="str">
            <v>UGEL-A IESM JOSE ANTONIO ENCINAS - SACCLAYA</v>
          </cell>
          <cell r="H2601" t="str">
            <v>826261215617</v>
          </cell>
        </row>
        <row r="2602">
          <cell r="B2602" t="str">
            <v>1113314211A5</v>
          </cell>
          <cell r="C2602" t="str">
            <v>KA013220</v>
          </cell>
          <cell r="D2602" t="str">
            <v>EDUCACION CHANKA</v>
          </cell>
          <cell r="E2602" t="str">
            <v>UGEL ANDAHUAYLAS</v>
          </cell>
          <cell r="F2602" t="str">
            <v>E.B.R. SECUNDARIA</v>
          </cell>
          <cell r="G2602" t="str">
            <v>UGEL-A IESM JOSE ANTONIO ENCINAS - SACCLAYA</v>
          </cell>
          <cell r="H2602" t="str">
            <v>826291215612</v>
          </cell>
        </row>
        <row r="2603">
          <cell r="B2603" t="str">
            <v>1113314211A7</v>
          </cell>
          <cell r="C2603" t="str">
            <v>KA013220</v>
          </cell>
          <cell r="D2603" t="str">
            <v>EDUCACION CHANKA</v>
          </cell>
          <cell r="E2603" t="str">
            <v>UGEL ANDAHUAYLAS</v>
          </cell>
          <cell r="F2603" t="str">
            <v>E.B.R. SECUNDARIA</v>
          </cell>
          <cell r="G2603" t="str">
            <v>UGEL-A IESM JOSE ANTONIO ENCINAS - SACCLAYA</v>
          </cell>
          <cell r="H2603" t="str">
            <v>826291215614</v>
          </cell>
        </row>
        <row r="2604">
          <cell r="B2604" t="str">
            <v>1113314211A8</v>
          </cell>
          <cell r="C2604" t="str">
            <v>KA013220</v>
          </cell>
          <cell r="D2604" t="str">
            <v>EDUCACION CHANKA</v>
          </cell>
          <cell r="E2604" t="str">
            <v>UGEL ANDAHUAYLAS</v>
          </cell>
          <cell r="F2604" t="str">
            <v>E.B.R. SECUNDARIA</v>
          </cell>
          <cell r="G2604" t="str">
            <v>UGEL-A IESM JOSE ANTONIO ENCINAS - SACCLAYA</v>
          </cell>
          <cell r="H2604" t="str">
            <v>826291215615</v>
          </cell>
        </row>
        <row r="2605">
          <cell r="B2605" t="str">
            <v>1113314211A6</v>
          </cell>
          <cell r="C2605" t="str">
            <v>KA013220</v>
          </cell>
          <cell r="D2605" t="str">
            <v>EDUCACION CHANKA</v>
          </cell>
          <cell r="E2605" t="str">
            <v>UGEL ANDAHUAYLAS</v>
          </cell>
          <cell r="F2605" t="str">
            <v>E.B.R. SECUNDARIA</v>
          </cell>
          <cell r="G2605" t="str">
            <v>UGEL-A IESM JOSE ANTONIO ENCINAS - SACCLAYA</v>
          </cell>
          <cell r="H2605" t="str">
            <v>826291215618</v>
          </cell>
        </row>
        <row r="2606">
          <cell r="B2606" t="e">
            <v>#N/A</v>
          </cell>
          <cell r="C2606" t="str">
            <v>KA013220</v>
          </cell>
          <cell r="D2606" t="str">
            <v>EDUCACION CHANKA</v>
          </cell>
          <cell r="E2606" t="str">
            <v>UGEL ANDAHUAYLAS</v>
          </cell>
          <cell r="F2606" t="str">
            <v>E.B.R. SECUNDARIA</v>
          </cell>
          <cell r="G2606" t="str">
            <v>UGEL-A IESM JOSE ANTONIO ENCINAS - SACCLAYA</v>
          </cell>
          <cell r="H2606" t="str">
            <v>03V0002N1007</v>
          </cell>
        </row>
        <row r="2607">
          <cell r="B2607" t="e">
            <v>#N/A</v>
          </cell>
          <cell r="C2607" t="str">
            <v>KA013225</v>
          </cell>
          <cell r="D2607" t="str">
            <v>EDUCACION CHANKA</v>
          </cell>
          <cell r="E2607" t="str">
            <v>UGEL ANDAHUAYLAS</v>
          </cell>
          <cell r="F2607" t="str">
            <v>E.B.R. SECUNDARIA</v>
          </cell>
          <cell r="G2607" t="str">
            <v>UGEL-A IESM ANCATIRA</v>
          </cell>
          <cell r="H2607" t="str">
            <v>03V0002N0940</v>
          </cell>
        </row>
        <row r="2608">
          <cell r="B2608" t="e">
            <v>#N/A</v>
          </cell>
          <cell r="C2608" t="str">
            <v>KA013225</v>
          </cell>
          <cell r="D2608" t="str">
            <v>EDUCACION CHANKA</v>
          </cell>
          <cell r="E2608" t="str">
            <v>UGEL ANDAHUAYLAS</v>
          </cell>
          <cell r="F2608" t="str">
            <v>E.B.R. SECUNDARIA</v>
          </cell>
          <cell r="G2608" t="str">
            <v>UGEL-A IESM ANCATIRA</v>
          </cell>
          <cell r="H2608" t="str">
            <v>03V0002N0941</v>
          </cell>
        </row>
        <row r="2609">
          <cell r="B2609" t="e">
            <v>#N/A</v>
          </cell>
          <cell r="C2609" t="str">
            <v>KA013225</v>
          </cell>
          <cell r="D2609" t="str">
            <v>EDUCACION CHANKA</v>
          </cell>
          <cell r="E2609" t="str">
            <v>UGEL ANDAHUAYLAS</v>
          </cell>
          <cell r="F2609" t="str">
            <v>E.B.R. SECUNDARIA</v>
          </cell>
          <cell r="G2609" t="str">
            <v>UGEL-A IESM ANCATIRA</v>
          </cell>
          <cell r="H2609" t="str">
            <v>03V0002N0942</v>
          </cell>
        </row>
        <row r="2610">
          <cell r="B2610" t="str">
            <v>1163314211A9</v>
          </cell>
          <cell r="C2610" t="str">
            <v>KA013225</v>
          </cell>
          <cell r="D2610" t="str">
            <v>EDUCACION CHANKA</v>
          </cell>
          <cell r="E2610" t="str">
            <v>UGEL ANDAHUAYLAS</v>
          </cell>
          <cell r="F2610" t="str">
            <v>E.B.R. SECUNDARIA</v>
          </cell>
          <cell r="G2610" t="str">
            <v>UGEL-A IESM ANCATIRA</v>
          </cell>
          <cell r="H2610" t="str">
            <v>829231210612</v>
          </cell>
        </row>
        <row r="2611">
          <cell r="B2611" t="str">
            <v>1163314211A5</v>
          </cell>
          <cell r="C2611" t="str">
            <v>KA013225</v>
          </cell>
          <cell r="D2611" t="str">
            <v>EDUCACION CHANKA</v>
          </cell>
          <cell r="E2611" t="str">
            <v>UGEL ANDAHUAYLAS</v>
          </cell>
          <cell r="F2611" t="str">
            <v>E.B.R. SECUNDARIA</v>
          </cell>
          <cell r="G2611" t="str">
            <v>UGEL-A IESM ANCATIRA</v>
          </cell>
          <cell r="H2611" t="str">
            <v>829251210610</v>
          </cell>
        </row>
        <row r="2612">
          <cell r="B2612" t="str">
            <v>1163314211A2</v>
          </cell>
          <cell r="C2612" t="str">
            <v>KA013225</v>
          </cell>
          <cell r="D2612" t="str">
            <v>EDUCACION CHANKA</v>
          </cell>
          <cell r="E2612" t="str">
            <v>UGEL ANDAHUAYLAS</v>
          </cell>
          <cell r="F2612" t="str">
            <v>E.B.R. SECUNDARIA</v>
          </cell>
          <cell r="G2612" t="str">
            <v>UGEL-A IESM ANCATIRA</v>
          </cell>
          <cell r="H2612" t="str">
            <v>829251210611</v>
          </cell>
        </row>
        <row r="2613">
          <cell r="B2613" t="str">
            <v>1163314211A6</v>
          </cell>
          <cell r="C2613" t="str">
            <v>KA013225</v>
          </cell>
          <cell r="D2613" t="str">
            <v>EDUCACION CHANKA</v>
          </cell>
          <cell r="E2613" t="str">
            <v>UGEL ANDAHUAYLAS</v>
          </cell>
          <cell r="F2613" t="str">
            <v>E.B.R. SECUNDARIA</v>
          </cell>
          <cell r="G2613" t="str">
            <v>UGEL-A IESM ANCATIRA</v>
          </cell>
          <cell r="H2613" t="str">
            <v>829251210613</v>
          </cell>
        </row>
        <row r="2614">
          <cell r="B2614" t="str">
            <v>1163314211A7</v>
          </cell>
          <cell r="C2614" t="str">
            <v>KA013225</v>
          </cell>
          <cell r="D2614" t="str">
            <v>EDUCACION CHANKA</v>
          </cell>
          <cell r="E2614" t="str">
            <v>UGEL ANDAHUAYLAS</v>
          </cell>
          <cell r="F2614" t="str">
            <v>E.B.R. SECUNDARIA</v>
          </cell>
          <cell r="G2614" t="str">
            <v>UGEL-A IESM ANCATIRA</v>
          </cell>
          <cell r="H2614" t="str">
            <v>829251210616</v>
          </cell>
        </row>
        <row r="2615">
          <cell r="B2615" t="str">
            <v>1163314211A8</v>
          </cell>
          <cell r="C2615" t="str">
            <v>KA013225</v>
          </cell>
          <cell r="D2615" t="str">
            <v>EDUCACION CHANKA</v>
          </cell>
          <cell r="E2615" t="str">
            <v>UGEL ANDAHUAYLAS</v>
          </cell>
          <cell r="F2615" t="str">
            <v>E.B.R. SECUNDARIA</v>
          </cell>
          <cell r="G2615" t="str">
            <v>UGEL-A IESM ANCATIRA</v>
          </cell>
          <cell r="H2615" t="str">
            <v>829251210617</v>
          </cell>
        </row>
        <row r="2616">
          <cell r="B2616" t="str">
            <v>1163314211A3</v>
          </cell>
          <cell r="C2616" t="str">
            <v>KA013225</v>
          </cell>
          <cell r="D2616" t="str">
            <v>EDUCACION CHANKA</v>
          </cell>
          <cell r="E2616" t="str">
            <v>UGEL ANDAHUAYLAS</v>
          </cell>
          <cell r="F2616" t="str">
            <v>E.B.R. SECUNDARIA</v>
          </cell>
          <cell r="G2616" t="str">
            <v>UGEL-A IESM ANCATIRA</v>
          </cell>
          <cell r="H2616" t="str">
            <v>829251210619</v>
          </cell>
        </row>
        <row r="2617">
          <cell r="B2617" t="e">
            <v>#N/A</v>
          </cell>
          <cell r="C2617" t="str">
            <v>KA013225</v>
          </cell>
          <cell r="D2617" t="str">
            <v>EDUCACION CHANKA</v>
          </cell>
          <cell r="E2617" t="str">
            <v>UGEL ANDAHUAYLAS</v>
          </cell>
          <cell r="F2617" t="str">
            <v>E.B.R. SECUNDARIA</v>
          </cell>
          <cell r="G2617" t="str">
            <v>UGEL-A IESM ANCATIRA</v>
          </cell>
          <cell r="H2617" t="str">
            <v>03V0002N1015</v>
          </cell>
        </row>
        <row r="2618">
          <cell r="B2618" t="str">
            <v>1114314211A6</v>
          </cell>
          <cell r="C2618" t="str">
            <v>KA013230</v>
          </cell>
          <cell r="D2618" t="str">
            <v>EDUCACION CHANKA</v>
          </cell>
          <cell r="E2618" t="str">
            <v>UGEL ANDAHUAYLAS</v>
          </cell>
          <cell r="F2618" t="str">
            <v>E.B.R. SECUNDARIA</v>
          </cell>
          <cell r="G2618" t="str">
            <v>UGEL-A IESM SERAPIO PALOMINO CACERES - CCANTUPATA</v>
          </cell>
          <cell r="H2618" t="str">
            <v>826261219612</v>
          </cell>
        </row>
        <row r="2619">
          <cell r="B2619" t="str">
            <v>1114314211A8</v>
          </cell>
          <cell r="C2619" t="str">
            <v>KA013230</v>
          </cell>
          <cell r="D2619" t="str">
            <v>EDUCACION CHANKA</v>
          </cell>
          <cell r="E2619" t="str">
            <v>UGEL ANDAHUAYLAS</v>
          </cell>
          <cell r="F2619" t="str">
            <v>E.B.R. SECUNDARIA</v>
          </cell>
          <cell r="G2619" t="str">
            <v>UGEL-A IESM SERAPIO PALOMINO CACERES - CCANTUPATA</v>
          </cell>
          <cell r="H2619" t="str">
            <v>826261219614</v>
          </cell>
        </row>
        <row r="2620">
          <cell r="B2620" t="str">
            <v>1114314211A9</v>
          </cell>
          <cell r="C2620" t="str">
            <v>KA013230</v>
          </cell>
          <cell r="D2620" t="str">
            <v>EDUCACION CHANKA</v>
          </cell>
          <cell r="E2620" t="str">
            <v>UGEL ANDAHUAYLAS</v>
          </cell>
          <cell r="F2620" t="str">
            <v>E.B.R. SECUNDARIA</v>
          </cell>
          <cell r="G2620" t="str">
            <v>UGEL-A IESM SERAPIO PALOMINO CACERES - CCANTUPATA</v>
          </cell>
          <cell r="H2620" t="str">
            <v>826261219615</v>
          </cell>
        </row>
        <row r="2621">
          <cell r="B2621" t="str">
            <v>1114314211A7</v>
          </cell>
          <cell r="C2621" t="str">
            <v>KA013230</v>
          </cell>
          <cell r="D2621" t="str">
            <v>EDUCACION CHANKA</v>
          </cell>
          <cell r="E2621" t="str">
            <v>UGEL ANDAHUAYLAS</v>
          </cell>
          <cell r="F2621" t="str">
            <v>E.B.R. SECUNDARIA</v>
          </cell>
          <cell r="G2621" t="str">
            <v>UGEL-A IESM SERAPIO PALOMINO CACERES - CCANTUPATA</v>
          </cell>
          <cell r="H2621" t="str">
            <v>826261219618</v>
          </cell>
        </row>
        <row r="2622">
          <cell r="B2622" t="str">
            <v>1114314211A2</v>
          </cell>
          <cell r="C2622" t="str">
            <v>KA013230</v>
          </cell>
          <cell r="D2622" t="str">
            <v>EDUCACION CHANKA</v>
          </cell>
          <cell r="E2622" t="str">
            <v>UGEL ANDAHUAYLAS</v>
          </cell>
          <cell r="F2622" t="str">
            <v>E.B.R. SECUNDARIA</v>
          </cell>
          <cell r="G2622" t="str">
            <v>UGEL-A IESM SERAPIO PALOMINO CACERES - CCANTUPATA</v>
          </cell>
          <cell r="H2622" t="str">
            <v>826281219613</v>
          </cell>
        </row>
        <row r="2623">
          <cell r="B2623" t="str">
            <v>1114314211A4</v>
          </cell>
          <cell r="C2623" t="str">
            <v>KA013230</v>
          </cell>
          <cell r="D2623" t="str">
            <v>EDUCACION CHANKA</v>
          </cell>
          <cell r="E2623" t="str">
            <v>UGEL ANDAHUAYLAS</v>
          </cell>
          <cell r="F2623" t="str">
            <v>E.B.R. SECUNDARIA</v>
          </cell>
          <cell r="G2623" t="str">
            <v>UGEL-A IESM SERAPIO PALOMINO CACERES - CCANTUPATA</v>
          </cell>
          <cell r="H2623" t="str">
            <v>826281219616</v>
          </cell>
        </row>
        <row r="2624">
          <cell r="B2624" t="str">
            <v>1114314211A5</v>
          </cell>
          <cell r="C2624" t="str">
            <v>KA013230</v>
          </cell>
          <cell r="D2624" t="str">
            <v>EDUCACION CHANKA</v>
          </cell>
          <cell r="E2624" t="str">
            <v>UGEL ANDAHUAYLAS</v>
          </cell>
          <cell r="F2624" t="str">
            <v>E.B.R. SECUNDARIA</v>
          </cell>
          <cell r="G2624" t="str">
            <v>UGEL-A IESM SERAPIO PALOMINO CACERES - CCANTUPATA</v>
          </cell>
          <cell r="H2624" t="str">
            <v>826281219617</v>
          </cell>
        </row>
        <row r="2625">
          <cell r="B2625" t="str">
            <v>1164314211A5</v>
          </cell>
          <cell r="C2625" t="str">
            <v>KA013235</v>
          </cell>
          <cell r="D2625" t="str">
            <v>EDUCACION CHANKA</v>
          </cell>
          <cell r="E2625" t="str">
            <v>UGEL ANDAHUAYLAS</v>
          </cell>
          <cell r="F2625" t="str">
            <v>E.B.R. SECUNDARIA</v>
          </cell>
          <cell r="G2625" t="str">
            <v>UGEL-A IESM LLIUPAPUQUIO - SAN JERONIMO</v>
          </cell>
          <cell r="H2625" t="str">
            <v>829271217612</v>
          </cell>
        </row>
        <row r="2626">
          <cell r="B2626" t="str">
            <v>1164314211A7</v>
          </cell>
          <cell r="C2626" t="str">
            <v>KA013235</v>
          </cell>
          <cell r="D2626" t="str">
            <v>EDUCACION CHANKA</v>
          </cell>
          <cell r="E2626" t="str">
            <v>UGEL ANDAHUAYLAS</v>
          </cell>
          <cell r="F2626" t="str">
            <v>E.B.R. SECUNDARIA</v>
          </cell>
          <cell r="G2626" t="str">
            <v>UGEL-A IESM LLIUPAPUQUIO - SAN JERONIMO</v>
          </cell>
          <cell r="H2626" t="str">
            <v>829271217614</v>
          </cell>
        </row>
        <row r="2627">
          <cell r="B2627" t="str">
            <v>1164314211A8</v>
          </cell>
          <cell r="C2627" t="str">
            <v>KA013235</v>
          </cell>
          <cell r="D2627" t="str">
            <v>EDUCACION CHANKA</v>
          </cell>
          <cell r="E2627" t="str">
            <v>UGEL ANDAHUAYLAS</v>
          </cell>
          <cell r="F2627" t="str">
            <v>E.B.R. SECUNDARIA</v>
          </cell>
          <cell r="G2627" t="str">
            <v>UGEL-A IESM LLIUPAPUQUIO - SAN JERONIMO</v>
          </cell>
          <cell r="H2627" t="str">
            <v>829271217615</v>
          </cell>
        </row>
        <row r="2628">
          <cell r="B2628" t="str">
            <v>1164314211A6</v>
          </cell>
          <cell r="C2628" t="str">
            <v>KA013235</v>
          </cell>
          <cell r="D2628" t="str">
            <v>EDUCACION CHANKA</v>
          </cell>
          <cell r="E2628" t="str">
            <v>UGEL ANDAHUAYLAS</v>
          </cell>
          <cell r="F2628" t="str">
            <v>E.B.R. SECUNDARIA</v>
          </cell>
          <cell r="G2628" t="str">
            <v>UGEL-A IESM LLIUPAPUQUIO - SAN JERONIMO</v>
          </cell>
          <cell r="H2628" t="str">
            <v>829271217618</v>
          </cell>
        </row>
        <row r="2629">
          <cell r="B2629" t="str">
            <v>1164314211A2</v>
          </cell>
          <cell r="C2629" t="str">
            <v>KA013235</v>
          </cell>
          <cell r="D2629" t="str">
            <v>EDUCACION CHANKA</v>
          </cell>
          <cell r="E2629" t="str">
            <v>UGEL ANDAHUAYLAS</v>
          </cell>
          <cell r="F2629" t="str">
            <v>E.B.R. SECUNDARIA</v>
          </cell>
          <cell r="G2629" t="str">
            <v>UGEL-A IESM LLIUPAPUQUIO - SAN JERONIMO</v>
          </cell>
          <cell r="H2629" t="str">
            <v>829291217613</v>
          </cell>
        </row>
        <row r="2630">
          <cell r="B2630" t="str">
            <v>1164314211A3</v>
          </cell>
          <cell r="C2630" t="str">
            <v>KA013235</v>
          </cell>
          <cell r="D2630" t="str">
            <v>EDUCACION CHANKA</v>
          </cell>
          <cell r="E2630" t="str">
            <v>UGEL ANDAHUAYLAS</v>
          </cell>
          <cell r="F2630" t="str">
            <v>E.B.R. SECUNDARIA</v>
          </cell>
          <cell r="G2630" t="str">
            <v>UGEL-A IESM LLIUPAPUQUIO - SAN JERONIMO</v>
          </cell>
          <cell r="H2630" t="str">
            <v>829291217616</v>
          </cell>
        </row>
        <row r="2631">
          <cell r="B2631" t="str">
            <v>1164314211A4</v>
          </cell>
          <cell r="C2631" t="str">
            <v>KA013235</v>
          </cell>
          <cell r="D2631" t="str">
            <v>EDUCACION CHANKA</v>
          </cell>
          <cell r="E2631" t="str">
            <v>UGEL ANDAHUAYLAS</v>
          </cell>
          <cell r="F2631" t="str">
            <v>E.B.R. SECUNDARIA</v>
          </cell>
          <cell r="G2631" t="str">
            <v>UGEL-A IESM LLIUPAPUQUIO - SAN JERONIMO</v>
          </cell>
          <cell r="H2631" t="str">
            <v>829291217617</v>
          </cell>
        </row>
        <row r="2632">
          <cell r="B2632" t="str">
            <v>1165314211A8</v>
          </cell>
          <cell r="C2632" t="str">
            <v>KA013245</v>
          </cell>
          <cell r="D2632" t="str">
            <v>EDUCACION CHANKA</v>
          </cell>
          <cell r="E2632" t="str">
            <v>UGEL ANDAHUAYLAS</v>
          </cell>
          <cell r="F2632" t="str">
            <v>E.B.R. SECUNDARIA</v>
          </cell>
          <cell r="G2632" t="str">
            <v>UGEL-A IESM VIRGEN DE LAS MERCEDES - CCAPCCA</v>
          </cell>
          <cell r="H2632" t="str">
            <v>829211213612</v>
          </cell>
        </row>
        <row r="2633">
          <cell r="B2633" t="str">
            <v>1165314211A4</v>
          </cell>
          <cell r="C2633" t="str">
            <v>KA013245</v>
          </cell>
          <cell r="D2633" t="str">
            <v>EDUCACION CHANKA</v>
          </cell>
          <cell r="E2633" t="str">
            <v>UGEL ANDAHUAYLAS</v>
          </cell>
          <cell r="F2633" t="str">
            <v>E.B.R. SECUNDARIA</v>
          </cell>
          <cell r="G2633" t="str">
            <v>UGEL-A IESM VIRGEN DE LAS MERCEDES - CCAPCCA</v>
          </cell>
          <cell r="H2633" t="str">
            <v>829231217610</v>
          </cell>
        </row>
        <row r="2634">
          <cell r="B2634" t="str">
            <v>1165314211A2</v>
          </cell>
          <cell r="C2634" t="str">
            <v>KA013245</v>
          </cell>
          <cell r="D2634" t="str">
            <v>EDUCACION CHANKA</v>
          </cell>
          <cell r="E2634" t="str">
            <v>UGEL ANDAHUAYLAS</v>
          </cell>
          <cell r="F2634" t="str">
            <v>E.B.R. SECUNDARIA</v>
          </cell>
          <cell r="G2634" t="str">
            <v>UGEL-A IESM VIRGEN DE LAS MERCEDES - CCAPCCA</v>
          </cell>
          <cell r="H2634" t="str">
            <v>829231217611</v>
          </cell>
        </row>
        <row r="2635">
          <cell r="B2635" t="str">
            <v>1165314211A5</v>
          </cell>
          <cell r="C2635" t="str">
            <v>KA013245</v>
          </cell>
          <cell r="D2635" t="str">
            <v>EDUCACION CHANKA</v>
          </cell>
          <cell r="E2635" t="str">
            <v>UGEL ANDAHUAYLAS</v>
          </cell>
          <cell r="F2635" t="str">
            <v>E.B.R. SECUNDARIA</v>
          </cell>
          <cell r="G2635" t="str">
            <v>UGEL-A IESM VIRGEN DE LAS MERCEDES - CCAPCCA</v>
          </cell>
          <cell r="H2635" t="str">
            <v>829231217613</v>
          </cell>
        </row>
        <row r="2636">
          <cell r="B2636" t="str">
            <v>1165314211A6</v>
          </cell>
          <cell r="C2636" t="str">
            <v>KA013245</v>
          </cell>
          <cell r="D2636" t="str">
            <v>EDUCACION CHANKA</v>
          </cell>
          <cell r="E2636" t="str">
            <v>UGEL ANDAHUAYLAS</v>
          </cell>
          <cell r="F2636" t="str">
            <v>E.B.R. SECUNDARIA</v>
          </cell>
          <cell r="G2636" t="str">
            <v>UGEL-A IESM VIRGEN DE LAS MERCEDES - CCAPCCA</v>
          </cell>
          <cell r="H2636" t="str">
            <v>829231217616</v>
          </cell>
        </row>
        <row r="2637">
          <cell r="B2637" t="str">
            <v>1165314211A7</v>
          </cell>
          <cell r="C2637" t="str">
            <v>KA013245</v>
          </cell>
          <cell r="D2637" t="str">
            <v>EDUCACION CHANKA</v>
          </cell>
          <cell r="E2637" t="str">
            <v>UGEL ANDAHUAYLAS</v>
          </cell>
          <cell r="F2637" t="str">
            <v>E.B.R. SECUNDARIA</v>
          </cell>
          <cell r="G2637" t="str">
            <v>UGEL-A IESM VIRGEN DE LAS MERCEDES - CCAPCCA</v>
          </cell>
          <cell r="H2637" t="str">
            <v>829231217617</v>
          </cell>
        </row>
        <row r="2638">
          <cell r="B2638" t="str">
            <v>1165314211A3</v>
          </cell>
          <cell r="C2638" t="str">
            <v>KA013245</v>
          </cell>
          <cell r="D2638" t="str">
            <v>EDUCACION CHANKA</v>
          </cell>
          <cell r="E2638" t="str">
            <v>UGEL ANDAHUAYLAS</v>
          </cell>
          <cell r="F2638" t="str">
            <v>E.B.R. SECUNDARIA</v>
          </cell>
          <cell r="G2638" t="str">
            <v>UGEL-A IESM VIRGEN DE LAS MERCEDES - CCAPCCA</v>
          </cell>
          <cell r="H2638" t="str">
            <v>829231217619</v>
          </cell>
        </row>
        <row r="2639">
          <cell r="B2639" t="e">
            <v>#N/A</v>
          </cell>
          <cell r="C2639" t="str">
            <v>KA013999</v>
          </cell>
          <cell r="D2639" t="str">
            <v>EDUCACION CHANKA</v>
          </cell>
          <cell r="E2639" t="str">
            <v>UGEL ANDAHUAYLAS</v>
          </cell>
          <cell r="F2639" t="str">
            <v>E.B.R. SECUNDARIA</v>
          </cell>
          <cell r="G2639" t="str">
            <v>UGEL-A IESM NTRA. SRA. DE LA ASUNCION - OCCOCHO</v>
          </cell>
          <cell r="H2639" t="str">
            <v>03V0002N0925</v>
          </cell>
        </row>
        <row r="2640">
          <cell r="B2640" t="str">
            <v>1100014211A3</v>
          </cell>
          <cell r="C2640" t="str">
            <v>KA013999</v>
          </cell>
          <cell r="D2640" t="str">
            <v>EDUCACION CHANKA</v>
          </cell>
          <cell r="E2640" t="str">
            <v>UGEL ANDAHUAYLAS</v>
          </cell>
          <cell r="F2640" t="str">
            <v>E.B.R. SECUNDARIA</v>
          </cell>
          <cell r="G2640" t="str">
            <v>UGEL-A IESM NTRA. SRA. DE LA ASUNCION - OCCOCHO</v>
          </cell>
          <cell r="H2640" t="str">
            <v>828261217610</v>
          </cell>
        </row>
        <row r="2641">
          <cell r="B2641" t="str">
            <v>1100014211A4</v>
          </cell>
          <cell r="C2641" t="str">
            <v>KA013999</v>
          </cell>
          <cell r="D2641" t="str">
            <v>EDUCACION CHANKA</v>
          </cell>
          <cell r="E2641" t="str">
            <v>UGEL ANDAHUAYLAS</v>
          </cell>
          <cell r="F2641" t="str">
            <v>E.B.R. SECUNDARIA</v>
          </cell>
          <cell r="G2641" t="str">
            <v>UGEL-A IESM NTRA. SRA. DE LA ASUNCION - OCCOCHO</v>
          </cell>
          <cell r="H2641" t="str">
            <v>828261217613</v>
          </cell>
        </row>
        <row r="2642">
          <cell r="B2642" t="str">
            <v>1100014211A5</v>
          </cell>
          <cell r="C2642" t="str">
            <v>KA013999</v>
          </cell>
          <cell r="D2642" t="str">
            <v>EDUCACION CHANKA</v>
          </cell>
          <cell r="E2642" t="str">
            <v>UGEL ANDAHUAYLAS</v>
          </cell>
          <cell r="F2642" t="str">
            <v>E.B.R. SECUNDARIA</v>
          </cell>
          <cell r="G2642" t="str">
            <v>UGEL-A IESM NTRA. SRA. DE LA ASUNCION - OCCOCHO</v>
          </cell>
          <cell r="H2642" t="str">
            <v>828261217616</v>
          </cell>
        </row>
        <row r="2643">
          <cell r="B2643" t="str">
            <v>1100014211A6</v>
          </cell>
          <cell r="C2643" t="str">
            <v>KA013999</v>
          </cell>
          <cell r="D2643" t="str">
            <v>EDUCACION CHANKA</v>
          </cell>
          <cell r="E2643" t="str">
            <v>UGEL ANDAHUAYLAS</v>
          </cell>
          <cell r="F2643" t="str">
            <v>E.B.R. SECUNDARIA</v>
          </cell>
          <cell r="G2643" t="str">
            <v>UGEL-A IESM NTRA. SRA. DE LA ASUNCION - OCCOCHO</v>
          </cell>
          <cell r="H2643" t="str">
            <v>828261217617</v>
          </cell>
        </row>
        <row r="2644">
          <cell r="B2644" t="str">
            <v>1100014211A2</v>
          </cell>
          <cell r="C2644" t="str">
            <v>KA013999</v>
          </cell>
          <cell r="D2644" t="str">
            <v>EDUCACION CHANKA</v>
          </cell>
          <cell r="E2644" t="str">
            <v>UGEL ANDAHUAYLAS</v>
          </cell>
          <cell r="F2644" t="str">
            <v>E.B.R. SECUNDARIA</v>
          </cell>
          <cell r="G2644" t="str">
            <v>UGEL-A IESM NTRA. SRA. DE LA ASUNCION - OCCOCHO</v>
          </cell>
          <cell r="H2644" t="str">
            <v>828261217619</v>
          </cell>
        </row>
        <row r="2645">
          <cell r="B2645" t="str">
            <v>1100014211A7</v>
          </cell>
          <cell r="C2645" t="str">
            <v>KA013999</v>
          </cell>
          <cell r="D2645" t="str">
            <v>EDUCACION CHANKA</v>
          </cell>
          <cell r="E2645" t="str">
            <v>UGEL ANDAHUAYLAS</v>
          </cell>
          <cell r="F2645" t="str">
            <v>E.B.R. SECUNDARIA</v>
          </cell>
          <cell r="G2645" t="str">
            <v>UGEL-A IESM NTRA. SRA. DE LA ASUNCION - OCCOCHO</v>
          </cell>
          <cell r="H2645" t="str">
            <v>828291217612</v>
          </cell>
        </row>
        <row r="2646">
          <cell r="B2646" t="str">
            <v>1193114121A6</v>
          </cell>
          <cell r="C2646" t="str">
            <v>KAXX3028</v>
          </cell>
          <cell r="D2646" t="str">
            <v>EDUCACION CHANKA</v>
          </cell>
          <cell r="E2646" t="str">
            <v>UGEL ANDAHUAYLAS</v>
          </cell>
          <cell r="F2646" t="str">
            <v>E.B.R. SECUNDARIA</v>
          </cell>
          <cell r="G2646" t="str">
            <v>UGEL-A IESM JOSE MARIA ARGUEDAS - KISHUARA</v>
          </cell>
          <cell r="H2646" t="str">
            <v>827261216613</v>
          </cell>
        </row>
        <row r="2647">
          <cell r="B2647" t="e">
            <v>#N/A</v>
          </cell>
          <cell r="C2647" t="str">
            <v>KAXX3028</v>
          </cell>
          <cell r="D2647" t="str">
            <v>EDUCACION CHANKA</v>
          </cell>
          <cell r="E2647" t="str">
            <v>UGEL ANDAHUAYLAS</v>
          </cell>
          <cell r="F2647" t="str">
            <v>E.B.R. SECUNDARIA</v>
          </cell>
          <cell r="G2647" t="str">
            <v>UGEL-A IESM JOSE MARIA ARGUEDAS - KISHUARA</v>
          </cell>
          <cell r="H2647" t="str">
            <v>03V0002N0936</v>
          </cell>
        </row>
        <row r="2648">
          <cell r="B2648" t="e">
            <v>#N/A</v>
          </cell>
          <cell r="C2648" t="str">
            <v>KAXX3028</v>
          </cell>
          <cell r="D2648" t="str">
            <v>EDUCACION CHANKA</v>
          </cell>
          <cell r="E2648" t="str">
            <v>UGEL ANDAHUAYLAS</v>
          </cell>
          <cell r="F2648" t="str">
            <v>E.B.R. SECUNDARIA</v>
          </cell>
          <cell r="G2648" t="str">
            <v>UGEL-A IESM JOSE MARIA ARGUEDAS - KISHUARA</v>
          </cell>
          <cell r="H2648" t="str">
            <v>03V0002N0937</v>
          </cell>
        </row>
        <row r="2649">
          <cell r="B2649" t="e">
            <v>#N/A</v>
          </cell>
          <cell r="C2649" t="str">
            <v>KAXX3028</v>
          </cell>
          <cell r="D2649" t="str">
            <v>EDUCACION CHANKA</v>
          </cell>
          <cell r="E2649" t="str">
            <v>UGEL ANDAHUAYLAS</v>
          </cell>
          <cell r="F2649" t="str">
            <v>E.B.R. SECUNDARIA</v>
          </cell>
          <cell r="G2649" t="str">
            <v>UGEL-A IESM JOSE MARIA ARGUEDAS - KISHUARA</v>
          </cell>
          <cell r="H2649" t="str">
            <v>03V0002N0938</v>
          </cell>
        </row>
        <row r="2650">
          <cell r="B2650" t="e">
            <v>#N/A</v>
          </cell>
          <cell r="C2650" t="str">
            <v>KAXX3028</v>
          </cell>
          <cell r="D2650" t="str">
            <v>EDUCACION CHANKA</v>
          </cell>
          <cell r="E2650" t="str">
            <v>UGEL ANDAHUAYLAS</v>
          </cell>
          <cell r="F2650" t="str">
            <v>E.B.R. SECUNDARIA</v>
          </cell>
          <cell r="G2650" t="str">
            <v>UGEL-A IESM JOSE MARIA ARGUEDAS - KISHUARA</v>
          </cell>
          <cell r="H2650" t="str">
            <v>03V0002N0939</v>
          </cell>
        </row>
        <row r="2651">
          <cell r="B2651" t="str">
            <v>1193114121A5</v>
          </cell>
          <cell r="C2651" t="str">
            <v>KAXX3028</v>
          </cell>
          <cell r="D2651" t="str">
            <v>EDUCACION CHANKA</v>
          </cell>
          <cell r="E2651" t="str">
            <v>UGEL ANDAHUAYLAS</v>
          </cell>
          <cell r="F2651" t="str">
            <v>E.B.R. SECUNDARIA</v>
          </cell>
          <cell r="G2651" t="str">
            <v>UGEL-A IESM JOSE MARIA ARGUEDAS - KISHUARA</v>
          </cell>
          <cell r="H2651" t="str">
            <v>827261216610</v>
          </cell>
        </row>
        <row r="2652">
          <cell r="B2652" t="str">
            <v>1193114121A3</v>
          </cell>
          <cell r="C2652" t="str">
            <v>KAXX3028</v>
          </cell>
          <cell r="D2652" t="str">
            <v>EDUCACION CHANKA</v>
          </cell>
          <cell r="E2652" t="str">
            <v>UGEL ANDAHUAYLAS</v>
          </cell>
          <cell r="F2652" t="str">
            <v>E.B.R. SECUNDARIA</v>
          </cell>
          <cell r="G2652" t="str">
            <v>UGEL-A IESM JOSE MARIA ARGUEDAS - KISHUARA</v>
          </cell>
          <cell r="H2652" t="str">
            <v>827261216611</v>
          </cell>
        </row>
        <row r="2653">
          <cell r="B2653" t="str">
            <v>1193114111A7</v>
          </cell>
          <cell r="C2653" t="str">
            <v>KAXX3028</v>
          </cell>
          <cell r="D2653" t="str">
            <v>EDUCACION CHANKA</v>
          </cell>
          <cell r="E2653" t="str">
            <v>UGEL ANDAHUAYLAS</v>
          </cell>
          <cell r="F2653" t="str">
            <v>E.B.R. SECUNDARIA</v>
          </cell>
          <cell r="G2653" t="str">
            <v>UGEL-A IESM JOSE MARIA ARGUEDAS - KISHUARA</v>
          </cell>
          <cell r="H2653" t="str">
            <v>827261216612</v>
          </cell>
        </row>
        <row r="2654">
          <cell r="B2654" t="str">
            <v>1193114111A7</v>
          </cell>
          <cell r="C2654" t="str">
            <v>KAXX3028</v>
          </cell>
          <cell r="D2654" t="str">
            <v>EDUCACION CHANKA</v>
          </cell>
          <cell r="E2654" t="str">
            <v>UGEL ANDAHUAYLAS</v>
          </cell>
          <cell r="F2654" t="str">
            <v>E.B.R. SECUNDARIA</v>
          </cell>
          <cell r="G2654" t="str">
            <v>UGEL-A IESM JOSE MARIA ARGUEDAS - KISHUARA</v>
          </cell>
          <cell r="H2654" t="str">
            <v>827261216612</v>
          </cell>
        </row>
        <row r="2655">
          <cell r="B2655" t="str">
            <v>1193114121A1</v>
          </cell>
          <cell r="C2655" t="str">
            <v>KAXX3028</v>
          </cell>
          <cell r="D2655" t="str">
            <v>EDUCACION CHANKA</v>
          </cell>
          <cell r="E2655" t="str">
            <v>UGEL ANDAHUAYLAS</v>
          </cell>
          <cell r="F2655" t="str">
            <v>E.B.R. SECUNDARIA</v>
          </cell>
          <cell r="G2655" t="str">
            <v>UGEL-A IESM JOSE MARIA ARGUEDAS - KISHUARA</v>
          </cell>
          <cell r="H2655" t="str">
            <v>827261216615</v>
          </cell>
        </row>
        <row r="2656">
          <cell r="B2656" t="str">
            <v>1193114121A7</v>
          </cell>
          <cell r="C2656" t="str">
            <v>KAXX3028</v>
          </cell>
          <cell r="D2656" t="str">
            <v>EDUCACION CHANKA</v>
          </cell>
          <cell r="E2656" t="str">
            <v>UGEL ANDAHUAYLAS</v>
          </cell>
          <cell r="F2656" t="str">
            <v>E.B.R. SECUNDARIA</v>
          </cell>
          <cell r="G2656" t="str">
            <v>UGEL-A IESM JOSE MARIA ARGUEDAS - KISHUARA</v>
          </cell>
          <cell r="H2656" t="str">
            <v>827261216616</v>
          </cell>
        </row>
        <row r="2657">
          <cell r="B2657" t="str">
            <v>1193114111A8</v>
          </cell>
          <cell r="C2657" t="str">
            <v>KAXX3028</v>
          </cell>
          <cell r="D2657" t="str">
            <v>EDUCACION CHANKA</v>
          </cell>
          <cell r="E2657" t="str">
            <v>UGEL ANDAHUAYLAS</v>
          </cell>
          <cell r="F2657" t="str">
            <v>E.B.R. SECUNDARIA</v>
          </cell>
          <cell r="G2657" t="str">
            <v>UGEL-A IESM JOSE MARIA ARGUEDAS - KISHUARA</v>
          </cell>
          <cell r="H2657" t="str">
            <v>827261216618</v>
          </cell>
        </row>
        <row r="2658">
          <cell r="B2658" t="str">
            <v>1193114111A3</v>
          </cell>
          <cell r="C2658" t="str">
            <v>KAXX3028</v>
          </cell>
          <cell r="D2658" t="str">
            <v>EDUCACION CHANKA</v>
          </cell>
          <cell r="E2658" t="str">
            <v>UGEL ANDAHUAYLAS</v>
          </cell>
          <cell r="F2658" t="str">
            <v>E.B.R. SECUNDARIA</v>
          </cell>
          <cell r="G2658" t="str">
            <v>UGEL-A IESM JOSE MARIA ARGUEDAS - KISHUARA</v>
          </cell>
          <cell r="H2658" t="str">
            <v>827281216610</v>
          </cell>
        </row>
        <row r="2659">
          <cell r="B2659" t="str">
            <v>1193114111A4</v>
          </cell>
          <cell r="C2659" t="str">
            <v>KAXX3028</v>
          </cell>
          <cell r="D2659" t="str">
            <v>EDUCACION CHANKA</v>
          </cell>
          <cell r="E2659" t="str">
            <v>UGEL ANDAHUAYLAS</v>
          </cell>
          <cell r="F2659" t="str">
            <v>E.B.R. SECUNDARIA</v>
          </cell>
          <cell r="G2659" t="str">
            <v>UGEL-A IESM JOSE MARIA ARGUEDAS - KISHUARA</v>
          </cell>
          <cell r="H2659" t="str">
            <v>827281216613</v>
          </cell>
        </row>
        <row r="2660">
          <cell r="B2660" t="str">
            <v>1193114111A5</v>
          </cell>
          <cell r="C2660" t="str">
            <v>KAXX3028</v>
          </cell>
          <cell r="D2660" t="str">
            <v>EDUCACION CHANKA</v>
          </cell>
          <cell r="E2660" t="str">
            <v>UGEL ANDAHUAYLAS</v>
          </cell>
          <cell r="F2660" t="str">
            <v>E.B.R. SECUNDARIA</v>
          </cell>
          <cell r="G2660" t="str">
            <v>UGEL-A IESM JOSE MARIA ARGUEDAS - KISHUARA</v>
          </cell>
          <cell r="H2660" t="str">
            <v>827281216616</v>
          </cell>
        </row>
        <row r="2661">
          <cell r="B2661" t="str">
            <v>1193114111A2</v>
          </cell>
          <cell r="C2661" t="str">
            <v>KAXX3028</v>
          </cell>
          <cell r="D2661" t="str">
            <v>EDUCACION CHANKA</v>
          </cell>
          <cell r="E2661" t="str">
            <v>UGEL ANDAHUAYLAS</v>
          </cell>
          <cell r="F2661" t="str">
            <v>E.B.R. SECUNDARIA</v>
          </cell>
          <cell r="G2661" t="str">
            <v>UGEL-A IESM JOSE MARIA ARGUEDAS - KISHUARA</v>
          </cell>
          <cell r="H2661" t="str">
            <v>827281216619</v>
          </cell>
        </row>
        <row r="2662">
          <cell r="B2662" t="str">
            <v>1193114111A9</v>
          </cell>
          <cell r="C2662" t="str">
            <v>KAXX3028</v>
          </cell>
          <cell r="D2662" t="str">
            <v>EDUCACION CHANKA</v>
          </cell>
          <cell r="E2662" t="str">
            <v>UGEL ANDAHUAYLAS</v>
          </cell>
          <cell r="F2662" t="str">
            <v>E.B.R. SECUNDARIA</v>
          </cell>
          <cell r="G2662" t="str">
            <v>UGEL-A IESM JOSE MARIA ARGUEDAS - KISHUARA</v>
          </cell>
          <cell r="H2662" t="str">
            <v>827261216614</v>
          </cell>
        </row>
        <row r="2663">
          <cell r="B2663" t="str">
            <v>1193114121A4</v>
          </cell>
          <cell r="C2663" t="str">
            <v>KAXX3028</v>
          </cell>
          <cell r="D2663" t="str">
            <v>EDUCACION CHANKA</v>
          </cell>
          <cell r="E2663" t="str">
            <v>UGEL ANDAHUAYLAS</v>
          </cell>
          <cell r="F2663" t="str">
            <v>E.B.R. SECUNDARIA</v>
          </cell>
          <cell r="G2663" t="str">
            <v>UGEL-A IESM JOSE MARIA ARGUEDAS - KISHUARA</v>
          </cell>
          <cell r="H2663" t="str">
            <v>827261216619</v>
          </cell>
        </row>
        <row r="2664">
          <cell r="B2664" t="str">
            <v>1166314211A7</v>
          </cell>
          <cell r="C2664" t="str">
            <v>KA013255</v>
          </cell>
          <cell r="D2664" t="str">
            <v>EDUCACION CHANKA</v>
          </cell>
          <cell r="E2664" t="str">
            <v>UGEL ANDAHUAYLAS</v>
          </cell>
          <cell r="F2664" t="str">
            <v>E.B.R. SECUNDARIA</v>
          </cell>
          <cell r="G2664" t="str">
            <v>UGEL-A IESM MIGUEL ARESTEGUI MORA - ANTA</v>
          </cell>
          <cell r="H2664" t="str">
            <v>829221213611</v>
          </cell>
        </row>
        <row r="2665">
          <cell r="B2665" t="str">
            <v>1166314211A3</v>
          </cell>
          <cell r="C2665" t="str">
            <v>KA013255</v>
          </cell>
          <cell r="D2665" t="str">
            <v>EDUCACION CHANKA</v>
          </cell>
          <cell r="E2665" t="str">
            <v>UGEL ANDAHUAYLAS</v>
          </cell>
          <cell r="F2665" t="str">
            <v>E.B.R. SECUNDARIA</v>
          </cell>
          <cell r="G2665" t="str">
            <v>UGEL-A IESM MIGUEL ARESTEGUI MORA - ANTA</v>
          </cell>
          <cell r="H2665" t="str">
            <v>829221213612</v>
          </cell>
        </row>
        <row r="2666">
          <cell r="B2666" t="str">
            <v>1166314211A5</v>
          </cell>
          <cell r="C2666" t="str">
            <v>KA013255</v>
          </cell>
          <cell r="D2666" t="str">
            <v>EDUCACION CHANKA</v>
          </cell>
          <cell r="E2666" t="str">
            <v>UGEL ANDAHUAYLAS</v>
          </cell>
          <cell r="F2666" t="str">
            <v>E.B.R. SECUNDARIA</v>
          </cell>
          <cell r="G2666" t="str">
            <v>UGEL-A IESM MIGUEL ARESTEGUI MORA - ANTA</v>
          </cell>
          <cell r="H2666" t="str">
            <v>829221213614</v>
          </cell>
        </row>
        <row r="2667">
          <cell r="B2667" t="str">
            <v>1166314211A6</v>
          </cell>
          <cell r="C2667" t="str">
            <v>KA013255</v>
          </cell>
          <cell r="D2667" t="str">
            <v>EDUCACION CHANKA</v>
          </cell>
          <cell r="E2667" t="str">
            <v>UGEL ANDAHUAYLAS</v>
          </cell>
          <cell r="F2667" t="str">
            <v>E.B.R. SECUNDARIA</v>
          </cell>
          <cell r="G2667" t="str">
            <v>UGEL-A IESM MIGUEL ARESTEGUI MORA - ANTA</v>
          </cell>
          <cell r="H2667" t="str">
            <v>829221213615</v>
          </cell>
        </row>
        <row r="2668">
          <cell r="B2668" t="str">
            <v>1166314211A4</v>
          </cell>
          <cell r="C2668" t="str">
            <v>KA013255</v>
          </cell>
          <cell r="D2668" t="str">
            <v>EDUCACION CHANKA</v>
          </cell>
          <cell r="E2668" t="str">
            <v>UGEL ANDAHUAYLAS</v>
          </cell>
          <cell r="F2668" t="str">
            <v>E.B.R. SECUNDARIA</v>
          </cell>
          <cell r="G2668" t="str">
            <v>UGEL-A IESM MIGUEL ARESTEGUI MORA - ANTA</v>
          </cell>
          <cell r="H2668" t="str">
            <v>829221213618</v>
          </cell>
        </row>
        <row r="2669">
          <cell r="B2669" t="str">
            <v>1164114231A4</v>
          </cell>
          <cell r="C2669" t="str">
            <v>KA013255</v>
          </cell>
          <cell r="D2669" t="str">
            <v>EDUCACION CHANKA</v>
          </cell>
          <cell r="E2669" t="str">
            <v>UGEL ANDAHUAYLAS</v>
          </cell>
          <cell r="F2669" t="str">
            <v>E.B.R. SECUNDARIA</v>
          </cell>
          <cell r="G2669" t="str">
            <v>UGEL-A IESM MIGUEL ARESTEGUI MORA - ANTA</v>
          </cell>
          <cell r="H2669" t="str">
            <v>829261217618</v>
          </cell>
        </row>
        <row r="2670">
          <cell r="B2670" t="str">
            <v>1166314211A2</v>
          </cell>
          <cell r="C2670" t="str">
            <v>KA013255</v>
          </cell>
          <cell r="D2670" t="str">
            <v>EDUCACION CHANKA</v>
          </cell>
          <cell r="E2670" t="str">
            <v>UGEL ANDAHUAYLAS</v>
          </cell>
          <cell r="F2670" t="str">
            <v>E.B.R. SECUNDARIA</v>
          </cell>
          <cell r="G2670" t="str">
            <v>UGEL-A IESM MIGUEL ARESTEGUI MORA - ANTA</v>
          </cell>
          <cell r="H2670" t="str">
            <v>829271213617</v>
          </cell>
        </row>
        <row r="2671">
          <cell r="B2671" t="str">
            <v>1115314211A5</v>
          </cell>
          <cell r="C2671" t="str">
            <v>KA013240</v>
          </cell>
          <cell r="D2671" t="str">
            <v>EDUCACION CHANKA</v>
          </cell>
          <cell r="E2671" t="str">
            <v>UGEL ANDAHUAYLAS</v>
          </cell>
          <cell r="F2671" t="str">
            <v>E.B.R. SECUNDARIA</v>
          </cell>
          <cell r="G2671" t="str">
            <v>UGEL-A IESM JUAN VELASCO ALVARADO - CAVIRA</v>
          </cell>
          <cell r="H2671" t="str">
            <v>826241216610</v>
          </cell>
        </row>
        <row r="2672">
          <cell r="B2672" t="str">
            <v>1115314211A3</v>
          </cell>
          <cell r="C2672" t="str">
            <v>KA013240</v>
          </cell>
          <cell r="D2672" t="str">
            <v>EDUCACION CHANKA</v>
          </cell>
          <cell r="E2672" t="str">
            <v>UGEL ANDAHUAYLAS</v>
          </cell>
          <cell r="F2672" t="str">
            <v>E.B.R. SECUNDARIA</v>
          </cell>
          <cell r="G2672" t="str">
            <v>UGEL-A IESM JUAN VELASCO ALVARADO - CAVIRA</v>
          </cell>
          <cell r="H2672" t="str">
            <v>826241216611</v>
          </cell>
        </row>
        <row r="2673">
          <cell r="B2673" t="str">
            <v>1115314211A6</v>
          </cell>
          <cell r="C2673" t="str">
            <v>KA013240</v>
          </cell>
          <cell r="D2673" t="str">
            <v>EDUCACION CHANKA</v>
          </cell>
          <cell r="E2673" t="str">
            <v>UGEL ANDAHUAYLAS</v>
          </cell>
          <cell r="F2673" t="str">
            <v>E.B.R. SECUNDARIA</v>
          </cell>
          <cell r="G2673" t="str">
            <v>UGEL-A IESM JUAN VELASCO ALVARADO - CAVIRA</v>
          </cell>
          <cell r="H2673" t="str">
            <v>826241216613</v>
          </cell>
        </row>
        <row r="2674">
          <cell r="B2674" t="str">
            <v>1115314211A2</v>
          </cell>
          <cell r="C2674" t="str">
            <v>KA013240</v>
          </cell>
          <cell r="D2674" t="str">
            <v>EDUCACION CHANKA</v>
          </cell>
          <cell r="E2674" t="str">
            <v>UGEL ANDAHUAYLAS</v>
          </cell>
          <cell r="F2674" t="str">
            <v>E.B.R. SECUNDARIA</v>
          </cell>
          <cell r="G2674" t="str">
            <v>UGEL-A IESM JUAN VELASCO ALVARADO - CAVIRA</v>
          </cell>
          <cell r="H2674" t="str">
            <v>826241216615</v>
          </cell>
        </row>
        <row r="2675">
          <cell r="B2675" t="str">
            <v>1115314211A7</v>
          </cell>
          <cell r="C2675" t="str">
            <v>KA013240</v>
          </cell>
          <cell r="D2675" t="str">
            <v>EDUCACION CHANKA</v>
          </cell>
          <cell r="E2675" t="str">
            <v>UGEL ANDAHUAYLAS</v>
          </cell>
          <cell r="F2675" t="str">
            <v>E.B.R. SECUNDARIA</v>
          </cell>
          <cell r="G2675" t="str">
            <v>UGEL-A IESM JUAN VELASCO ALVARADO - CAVIRA</v>
          </cell>
          <cell r="H2675" t="str">
            <v>826241216616</v>
          </cell>
        </row>
        <row r="2676">
          <cell r="B2676" t="str">
            <v>1115314211A8</v>
          </cell>
          <cell r="C2676" t="str">
            <v>KA013240</v>
          </cell>
          <cell r="D2676" t="str">
            <v>EDUCACION CHANKA</v>
          </cell>
          <cell r="E2676" t="str">
            <v>UGEL ANDAHUAYLAS</v>
          </cell>
          <cell r="F2676" t="str">
            <v>E.B.R. SECUNDARIA</v>
          </cell>
          <cell r="G2676" t="str">
            <v>UGEL-A IESM JUAN VELASCO ALVARADO - CAVIRA</v>
          </cell>
          <cell r="H2676" t="str">
            <v>826241216617</v>
          </cell>
        </row>
        <row r="2677">
          <cell r="B2677" t="str">
            <v>1115314211A4</v>
          </cell>
          <cell r="C2677" t="str">
            <v>KA013240</v>
          </cell>
          <cell r="D2677" t="str">
            <v>EDUCACION CHANKA</v>
          </cell>
          <cell r="E2677" t="str">
            <v>UGEL ANDAHUAYLAS</v>
          </cell>
          <cell r="F2677" t="str">
            <v>E.B.R. SECUNDARIA</v>
          </cell>
          <cell r="G2677" t="str">
            <v>UGEL-A IESM JUAN VELASCO ALVARADO - CAVIRA</v>
          </cell>
          <cell r="H2677" t="str">
            <v>826241216619</v>
          </cell>
        </row>
        <row r="2678">
          <cell r="B2678" t="str">
            <v>1149314211A5</v>
          </cell>
          <cell r="C2678" t="str">
            <v>KA013300</v>
          </cell>
          <cell r="D2678" t="str">
            <v>EDUCACION CHANKA</v>
          </cell>
          <cell r="E2678" t="str">
            <v>UGEL ANDAHUAYLAS</v>
          </cell>
          <cell r="F2678" t="str">
            <v>E.B.R. SECUNDARIA</v>
          </cell>
          <cell r="G2678" t="str">
            <v>UGEL-A IESM JORGE BASADRE GROHMAN - VILLA SANTA ROSA</v>
          </cell>
          <cell r="H2678" t="str">
            <v>826201211616</v>
          </cell>
        </row>
        <row r="2679">
          <cell r="B2679" t="str">
            <v>1111414211A5</v>
          </cell>
          <cell r="C2679" t="str">
            <v>KA013300</v>
          </cell>
          <cell r="D2679" t="str">
            <v>EDUCACION CHANKA</v>
          </cell>
          <cell r="E2679" t="str">
            <v>UGEL ANDAHUAYLAS</v>
          </cell>
          <cell r="F2679" t="str">
            <v>E.B.R. SECUNDARIA</v>
          </cell>
          <cell r="G2679" t="str">
            <v>UGEL-A IESM JORGE BASADRE GROHMAN - VILLA SANTA ROSA</v>
          </cell>
          <cell r="H2679" t="str">
            <v>828201213610</v>
          </cell>
        </row>
        <row r="2680">
          <cell r="B2680" t="str">
            <v>1111414211A3</v>
          </cell>
          <cell r="C2680" t="str">
            <v>KA013300</v>
          </cell>
          <cell r="D2680" t="str">
            <v>EDUCACION CHANKA</v>
          </cell>
          <cell r="E2680" t="str">
            <v>UGEL ANDAHUAYLAS</v>
          </cell>
          <cell r="F2680" t="str">
            <v>E.B.R. SECUNDARIA</v>
          </cell>
          <cell r="G2680" t="str">
            <v>UGEL-A IESM JORGE BASADRE GROHMAN - VILLA SANTA ROSA</v>
          </cell>
          <cell r="H2680" t="str">
            <v>828201213611</v>
          </cell>
        </row>
        <row r="2681">
          <cell r="B2681" t="str">
            <v>1111414211A6</v>
          </cell>
          <cell r="C2681" t="str">
            <v>KA013300</v>
          </cell>
          <cell r="D2681" t="str">
            <v>EDUCACION CHANKA</v>
          </cell>
          <cell r="E2681" t="str">
            <v>UGEL ANDAHUAYLAS</v>
          </cell>
          <cell r="F2681" t="str">
            <v>E.B.R. SECUNDARIA</v>
          </cell>
          <cell r="G2681" t="str">
            <v>UGEL-A IESM JORGE BASADRE GROHMAN - VILLA SANTA ROSA</v>
          </cell>
          <cell r="H2681" t="str">
            <v>828201213613</v>
          </cell>
        </row>
        <row r="2682">
          <cell r="B2682" t="str">
            <v>1111414211A2</v>
          </cell>
          <cell r="C2682" t="str">
            <v>KA013300</v>
          </cell>
          <cell r="D2682" t="str">
            <v>EDUCACION CHANKA</v>
          </cell>
          <cell r="E2682" t="str">
            <v>UGEL ANDAHUAYLAS</v>
          </cell>
          <cell r="F2682" t="str">
            <v>E.B.R. SECUNDARIA</v>
          </cell>
          <cell r="G2682" t="str">
            <v>UGEL-A IESM JORGE BASADRE GROHMAN - VILLA SANTA ROSA</v>
          </cell>
          <cell r="H2682" t="str">
            <v>828201213615</v>
          </cell>
        </row>
        <row r="2683">
          <cell r="B2683" t="str">
            <v>1111414211A7</v>
          </cell>
          <cell r="C2683" t="str">
            <v>KA013300</v>
          </cell>
          <cell r="D2683" t="str">
            <v>EDUCACION CHANKA</v>
          </cell>
          <cell r="E2683" t="str">
            <v>UGEL ANDAHUAYLAS</v>
          </cell>
          <cell r="F2683" t="str">
            <v>E.B.R. SECUNDARIA</v>
          </cell>
          <cell r="G2683" t="str">
            <v>UGEL-A IESM JORGE BASADRE GROHMAN - VILLA SANTA ROSA</v>
          </cell>
          <cell r="H2683" t="str">
            <v>828201213616</v>
          </cell>
        </row>
        <row r="2684">
          <cell r="B2684" t="str">
            <v>1111414211A4</v>
          </cell>
          <cell r="C2684" t="str">
            <v>KA013300</v>
          </cell>
          <cell r="D2684" t="str">
            <v>EDUCACION CHANKA</v>
          </cell>
          <cell r="E2684" t="str">
            <v>UGEL ANDAHUAYLAS</v>
          </cell>
          <cell r="F2684" t="str">
            <v>E.B.R. SECUNDARIA</v>
          </cell>
          <cell r="G2684" t="str">
            <v>UGEL-A IESM JORGE BASADRE GROHMAN - VILLA SANTA ROSA</v>
          </cell>
          <cell r="H2684" t="str">
            <v>828201213619</v>
          </cell>
        </row>
        <row r="2685">
          <cell r="B2685" t="e">
            <v>#N/A</v>
          </cell>
          <cell r="C2685" t="str">
            <v>KA013280</v>
          </cell>
          <cell r="D2685" t="str">
            <v>EDUCACION CHANKA</v>
          </cell>
          <cell r="E2685" t="str">
            <v>UGEL ANDAHUAYLAS</v>
          </cell>
          <cell r="F2685" t="str">
            <v>E.B.R. SECUNDARIA</v>
          </cell>
          <cell r="G2685" t="str">
            <v>UGEL-A IESM ROBERTO ZEVALLOS CORDOVA - MOLLEPATA</v>
          </cell>
          <cell r="H2685" t="str">
            <v>03V0002N0926</v>
          </cell>
        </row>
        <row r="2686">
          <cell r="B2686" t="e">
            <v>#N/A</v>
          </cell>
          <cell r="C2686" t="str">
            <v>KA013280</v>
          </cell>
          <cell r="D2686" t="str">
            <v>EDUCACION CHANKA</v>
          </cell>
          <cell r="E2686" t="str">
            <v>UGEL ANDAHUAYLAS</v>
          </cell>
          <cell r="F2686" t="str">
            <v>E.B.R. SECUNDARIA</v>
          </cell>
          <cell r="G2686" t="str">
            <v>UGEL-A IESM ROBERTO ZEVALLOS CORDOVA - MOLLEPATA</v>
          </cell>
          <cell r="H2686" t="str">
            <v>03V0002N0927</v>
          </cell>
        </row>
        <row r="2687">
          <cell r="B2687" t="str">
            <v>1119314211A4</v>
          </cell>
          <cell r="C2687" t="str">
            <v>KA013280</v>
          </cell>
          <cell r="D2687" t="str">
            <v>EDUCACION CHANKA</v>
          </cell>
          <cell r="E2687" t="str">
            <v>UGEL ANDAHUAYLAS</v>
          </cell>
          <cell r="F2687" t="str">
            <v>E.B.R. SECUNDARIA</v>
          </cell>
          <cell r="G2687" t="str">
            <v>UGEL-A IESM ROBERTO ZEVALLOS CORDOVA - MOLLEPATA</v>
          </cell>
          <cell r="H2687" t="str">
            <v>826221210610</v>
          </cell>
        </row>
        <row r="2688">
          <cell r="B2688" t="str">
            <v>1119314211A2</v>
          </cell>
          <cell r="C2688" t="str">
            <v>KA013280</v>
          </cell>
          <cell r="D2688" t="str">
            <v>EDUCACION CHANKA</v>
          </cell>
          <cell r="E2688" t="str">
            <v>UGEL ANDAHUAYLAS</v>
          </cell>
          <cell r="F2688" t="str">
            <v>E.B.R. SECUNDARIA</v>
          </cell>
          <cell r="G2688" t="str">
            <v>UGEL-A IESM ROBERTO ZEVALLOS CORDOVA - MOLLEPATA</v>
          </cell>
          <cell r="H2688" t="str">
            <v>826221210611</v>
          </cell>
        </row>
        <row r="2689">
          <cell r="B2689" t="str">
            <v>1119314211A5</v>
          </cell>
          <cell r="C2689" t="str">
            <v>KA013280</v>
          </cell>
          <cell r="D2689" t="str">
            <v>EDUCACION CHANKA</v>
          </cell>
          <cell r="E2689" t="str">
            <v>UGEL ANDAHUAYLAS</v>
          </cell>
          <cell r="F2689" t="str">
            <v>E.B.R. SECUNDARIA</v>
          </cell>
          <cell r="G2689" t="str">
            <v>UGEL-A IESM ROBERTO ZEVALLOS CORDOVA - MOLLEPATA</v>
          </cell>
          <cell r="H2689" t="str">
            <v>826221210613</v>
          </cell>
        </row>
        <row r="2690">
          <cell r="B2690" t="str">
            <v>1119314211A6</v>
          </cell>
          <cell r="C2690" t="str">
            <v>KA013280</v>
          </cell>
          <cell r="D2690" t="str">
            <v>EDUCACION CHANKA</v>
          </cell>
          <cell r="E2690" t="str">
            <v>UGEL ANDAHUAYLAS</v>
          </cell>
          <cell r="F2690" t="str">
            <v>E.B.R. SECUNDARIA</v>
          </cell>
          <cell r="G2690" t="str">
            <v>UGEL-A IESM ROBERTO ZEVALLOS CORDOVA - MOLLEPATA</v>
          </cell>
          <cell r="H2690" t="str">
            <v>826221210616</v>
          </cell>
        </row>
        <row r="2691">
          <cell r="B2691" t="str">
            <v>1119314211A3</v>
          </cell>
          <cell r="C2691" t="str">
            <v>KA013280</v>
          </cell>
          <cell r="D2691" t="str">
            <v>EDUCACION CHANKA</v>
          </cell>
          <cell r="E2691" t="str">
            <v>UGEL ANDAHUAYLAS</v>
          </cell>
          <cell r="F2691" t="str">
            <v>E.B.R. SECUNDARIA</v>
          </cell>
          <cell r="G2691" t="str">
            <v>UGEL-A IESM ROBERTO ZEVALLOS CORDOVA - MOLLEPATA</v>
          </cell>
          <cell r="H2691" t="str">
            <v>826221210619</v>
          </cell>
        </row>
        <row r="2692">
          <cell r="B2692" t="str">
            <v>1149314211A3</v>
          </cell>
          <cell r="C2692" t="str">
            <v>KA013283</v>
          </cell>
          <cell r="D2692" t="str">
            <v>EDUCACION CHANKA</v>
          </cell>
          <cell r="E2692" t="str">
            <v>UGEL ANDAHUAYLAS</v>
          </cell>
          <cell r="F2692" t="str">
            <v>E.B.R. SECUNDARIA</v>
          </cell>
          <cell r="G2692" t="str">
            <v>UGEL-A IESM PALLACCOCHA</v>
          </cell>
          <cell r="H2692" t="str">
            <v>826201211610</v>
          </cell>
        </row>
        <row r="2693">
          <cell r="B2693" t="str">
            <v>1149314211A2</v>
          </cell>
          <cell r="C2693" t="str">
            <v>KA013283</v>
          </cell>
          <cell r="D2693" t="str">
            <v>EDUCACION CHANKA</v>
          </cell>
          <cell r="E2693" t="str">
            <v>UGEL ANDAHUAYLAS</v>
          </cell>
          <cell r="F2693" t="str">
            <v>E.B.R. SECUNDARIA</v>
          </cell>
          <cell r="G2693" t="str">
            <v>UGEL-A IESM PALLACCOCHA</v>
          </cell>
          <cell r="H2693" t="str">
            <v>826201211619</v>
          </cell>
        </row>
        <row r="2694">
          <cell r="B2694" t="e">
            <v>#N/A</v>
          </cell>
          <cell r="C2694" t="str">
            <v>KA013260</v>
          </cell>
          <cell r="D2694" t="str">
            <v>EDUCACION CHANKA</v>
          </cell>
          <cell r="E2694" t="str">
            <v>UGEL ANDAHUAYLAS</v>
          </cell>
          <cell r="F2694" t="str">
            <v>E.B.R. SECUNDARIA</v>
          </cell>
          <cell r="G2694" t="str">
            <v>UGEL-A IESM BLANCA MONTES DE URIBE - COTAHUACHO</v>
          </cell>
          <cell r="H2694" t="str">
            <v>03V0002N0934</v>
          </cell>
        </row>
        <row r="2695">
          <cell r="B2695" t="e">
            <v>#N/A</v>
          </cell>
          <cell r="C2695" t="str">
            <v>KA013260</v>
          </cell>
          <cell r="D2695" t="str">
            <v>EDUCACION CHANKA</v>
          </cell>
          <cell r="E2695" t="str">
            <v>UGEL ANDAHUAYLAS</v>
          </cell>
          <cell r="F2695" t="str">
            <v>E.B.R. SECUNDARIA</v>
          </cell>
          <cell r="G2695" t="str">
            <v>UGEL-A IESM BLANCA MONTES DE URIBE - COTAHUACHO</v>
          </cell>
          <cell r="H2695" t="str">
            <v>03V0002N0935</v>
          </cell>
        </row>
        <row r="2696">
          <cell r="B2696" t="str">
            <v>1117314211A5</v>
          </cell>
          <cell r="C2696" t="str">
            <v>KA013260</v>
          </cell>
          <cell r="D2696" t="str">
            <v>EDUCACION CHANKA</v>
          </cell>
          <cell r="E2696" t="str">
            <v>UGEL ANDAHUAYLAS</v>
          </cell>
          <cell r="F2696" t="str">
            <v>E.B.R. SECUNDARIA</v>
          </cell>
          <cell r="G2696" t="str">
            <v>UGEL-A IESM BLANCA MONTES DE URIBE - COTAHUACHO</v>
          </cell>
          <cell r="H2696" t="str">
            <v>826291218610</v>
          </cell>
        </row>
        <row r="2697">
          <cell r="B2697" t="str">
            <v>1117314211A3</v>
          </cell>
          <cell r="C2697" t="str">
            <v>KA013260</v>
          </cell>
          <cell r="D2697" t="str">
            <v>EDUCACION CHANKA</v>
          </cell>
          <cell r="E2697" t="str">
            <v>UGEL ANDAHUAYLAS</v>
          </cell>
          <cell r="F2697" t="str">
            <v>E.B.R. SECUNDARIA</v>
          </cell>
          <cell r="G2697" t="str">
            <v>UGEL-A IESM BLANCA MONTES DE URIBE - COTAHUACHO</v>
          </cell>
          <cell r="H2697" t="str">
            <v>826291218611</v>
          </cell>
        </row>
        <row r="2698">
          <cell r="B2698" t="str">
            <v>1117314211A2</v>
          </cell>
          <cell r="C2698" t="str">
            <v>KA013260</v>
          </cell>
          <cell r="D2698" t="str">
            <v>EDUCACION CHANKA</v>
          </cell>
          <cell r="E2698" t="str">
            <v>UGEL ANDAHUAYLAS</v>
          </cell>
          <cell r="F2698" t="str">
            <v>E.B.R. SECUNDARIA</v>
          </cell>
          <cell r="G2698" t="str">
            <v>UGEL-A IESM BLANCA MONTES DE URIBE - COTAHUACHO</v>
          </cell>
          <cell r="H2698" t="str">
            <v>826291218615</v>
          </cell>
        </row>
        <row r="2699">
          <cell r="B2699" t="str">
            <v>1117314211A7</v>
          </cell>
          <cell r="C2699" t="str">
            <v>KA013260</v>
          </cell>
          <cell r="D2699" t="str">
            <v>EDUCACION CHANKA</v>
          </cell>
          <cell r="E2699" t="str">
            <v>UGEL ANDAHUAYLAS</v>
          </cell>
          <cell r="F2699" t="str">
            <v>E.B.R. SECUNDARIA</v>
          </cell>
          <cell r="G2699" t="str">
            <v>UGEL-A IESM BLANCA MONTES DE URIBE - COTAHUACHO</v>
          </cell>
          <cell r="H2699" t="str">
            <v>826291218616</v>
          </cell>
        </row>
        <row r="2700">
          <cell r="B2700" t="str">
            <v>1117314211A4</v>
          </cell>
          <cell r="C2700" t="str">
            <v>KA013260</v>
          </cell>
          <cell r="D2700" t="str">
            <v>EDUCACION CHANKA</v>
          </cell>
          <cell r="E2700" t="str">
            <v>UGEL ANDAHUAYLAS</v>
          </cell>
          <cell r="F2700" t="str">
            <v>E.B.R. SECUNDARIA</v>
          </cell>
          <cell r="G2700" t="str">
            <v>UGEL-A IESM BLANCA MONTES DE URIBE - COTAHUACHO</v>
          </cell>
          <cell r="H2700" t="str">
            <v>826291218619</v>
          </cell>
        </row>
        <row r="2701">
          <cell r="B2701" t="str">
            <v>0368304201A0</v>
          </cell>
          <cell r="C2701" t="str">
            <v>KA013275</v>
          </cell>
          <cell r="D2701" t="str">
            <v>EDUCACION CHANKA</v>
          </cell>
          <cell r="E2701" t="str">
            <v>UGEL ANDAHUAYLAS</v>
          </cell>
          <cell r="F2701" t="str">
            <v>E.B.R. SECUNDARIA</v>
          </cell>
          <cell r="G2701" t="str">
            <v>UGEL-A IESM MIGUEL GRAU SEMINARIO - MANCHAYBAMBA</v>
          </cell>
          <cell r="H2701" t="str">
            <v>828261217618</v>
          </cell>
        </row>
        <row r="2702">
          <cell r="B2702" t="str">
            <v>1168314211A7</v>
          </cell>
          <cell r="C2702" t="str">
            <v>KA013275</v>
          </cell>
          <cell r="D2702" t="str">
            <v>EDUCACION CHANKA</v>
          </cell>
          <cell r="E2702" t="str">
            <v>UGEL ANDAHUAYLAS</v>
          </cell>
          <cell r="F2702" t="str">
            <v>E.B.R. SECUNDARIA</v>
          </cell>
          <cell r="G2702" t="str">
            <v>UGEL-A IESM MIGUEL GRAU SEMINARIO - MANCHAYBAMBA</v>
          </cell>
          <cell r="H2702" t="str">
            <v>829221211612</v>
          </cell>
        </row>
        <row r="2703">
          <cell r="B2703" t="str">
            <v>1168314211A9</v>
          </cell>
          <cell r="C2703" t="str">
            <v>KA013275</v>
          </cell>
          <cell r="D2703" t="str">
            <v>EDUCACION CHANKA</v>
          </cell>
          <cell r="E2703" t="str">
            <v>UGEL ANDAHUAYLAS</v>
          </cell>
          <cell r="F2703" t="str">
            <v>E.B.R. SECUNDARIA</v>
          </cell>
          <cell r="G2703" t="str">
            <v>UGEL-A IESM MIGUEL GRAU SEMINARIO - MANCHAYBAMBA</v>
          </cell>
          <cell r="H2703" t="str">
            <v>829221211614</v>
          </cell>
        </row>
        <row r="2704">
          <cell r="B2704" t="str">
            <v>1168314211A8</v>
          </cell>
          <cell r="C2704" t="str">
            <v>KA013275</v>
          </cell>
          <cell r="D2704" t="str">
            <v>EDUCACION CHANKA</v>
          </cell>
          <cell r="E2704" t="str">
            <v>UGEL ANDAHUAYLAS</v>
          </cell>
          <cell r="F2704" t="str">
            <v>E.B.R. SECUNDARIA</v>
          </cell>
          <cell r="G2704" t="str">
            <v>UGEL-A IESM MIGUEL GRAU SEMINARIO - MANCHAYBAMBA</v>
          </cell>
          <cell r="H2704" t="str">
            <v>829221211618</v>
          </cell>
        </row>
        <row r="2705">
          <cell r="B2705" t="str">
            <v>1168314211A3</v>
          </cell>
          <cell r="C2705" t="str">
            <v>KA013275</v>
          </cell>
          <cell r="D2705" t="str">
            <v>EDUCACION CHANKA</v>
          </cell>
          <cell r="E2705" t="str">
            <v>UGEL ANDAHUAYLAS</v>
          </cell>
          <cell r="F2705" t="str">
            <v>E.B.R. SECUNDARIA</v>
          </cell>
          <cell r="G2705" t="str">
            <v>UGEL-A IESM MIGUEL GRAU SEMINARIO - MANCHAYBAMBA</v>
          </cell>
          <cell r="H2705" t="str">
            <v>829271211613</v>
          </cell>
        </row>
        <row r="2706">
          <cell r="B2706" t="str">
            <v>1168314211A4</v>
          </cell>
          <cell r="C2706" t="str">
            <v>KA013275</v>
          </cell>
          <cell r="D2706" t="str">
            <v>EDUCACION CHANKA</v>
          </cell>
          <cell r="E2706" t="str">
            <v>UGEL ANDAHUAYLAS</v>
          </cell>
          <cell r="F2706" t="str">
            <v>E.B.R. SECUNDARIA</v>
          </cell>
          <cell r="G2706" t="str">
            <v>UGEL-A IESM MIGUEL GRAU SEMINARIO - MANCHAYBAMBA</v>
          </cell>
          <cell r="H2706" t="str">
            <v>829271211616</v>
          </cell>
        </row>
        <row r="2707">
          <cell r="B2707" t="str">
            <v>1168314211A5</v>
          </cell>
          <cell r="C2707" t="str">
            <v>KA013275</v>
          </cell>
          <cell r="D2707" t="str">
            <v>EDUCACION CHANKA</v>
          </cell>
          <cell r="E2707" t="str">
            <v>UGEL ANDAHUAYLAS</v>
          </cell>
          <cell r="F2707" t="str">
            <v>E.B.R. SECUNDARIA</v>
          </cell>
          <cell r="G2707" t="str">
            <v>UGEL-A IESM MIGUEL GRAU SEMINARIO - MANCHAYBAMBA</v>
          </cell>
          <cell r="H2707" t="str">
            <v>829271211617</v>
          </cell>
        </row>
        <row r="2708">
          <cell r="B2708" t="str">
            <v>1168314211A0</v>
          </cell>
          <cell r="C2708" t="str">
            <v>KA013275</v>
          </cell>
          <cell r="D2708" t="str">
            <v>EDUCACION CHANKA</v>
          </cell>
          <cell r="E2708" t="str">
            <v>UGEL ANDAHUAYLAS</v>
          </cell>
          <cell r="F2708" t="str">
            <v>E.B.R. SECUNDARIA</v>
          </cell>
          <cell r="G2708" t="str">
            <v>UGEL-A IESM MIGUEL GRAU SEMINARIO - MANCHAYBAMBA</v>
          </cell>
          <cell r="H2708" t="str">
            <v>829271211619</v>
          </cell>
        </row>
        <row r="2709">
          <cell r="B2709" t="e">
            <v>#N/A</v>
          </cell>
          <cell r="C2709" t="str">
            <v>KA273625</v>
          </cell>
          <cell r="D2709" t="str">
            <v>EDUCACION CHANKA</v>
          </cell>
          <cell r="E2709" t="str">
            <v>UGEL ANDAHUAYLAS</v>
          </cell>
          <cell r="F2709" t="str">
            <v>E.B.R. SECUNDARIA</v>
          </cell>
          <cell r="G2709" t="str">
            <v>UGEL-A IESM CCALLASPUQUIO</v>
          </cell>
          <cell r="H2709" t="str">
            <v>03V0002N1011</v>
          </cell>
        </row>
        <row r="2710">
          <cell r="B2710" t="e">
            <v>#N/A</v>
          </cell>
          <cell r="C2710" t="str">
            <v>KA013295</v>
          </cell>
          <cell r="D2710" t="str">
            <v>EDUCACION CHANKA</v>
          </cell>
          <cell r="E2710" t="str">
            <v>UGEL ANDAHUAYLAS</v>
          </cell>
          <cell r="F2710" t="str">
            <v>E.B.R. SECUNDARIA</v>
          </cell>
          <cell r="G2710" t="str">
            <v>UGEL-A IESM MANUEL GONZALES PRADA - SOCCÑACANCHA</v>
          </cell>
          <cell r="H2710" t="str">
            <v>03V0002N0905</v>
          </cell>
        </row>
        <row r="2711">
          <cell r="B2711" t="str">
            <v>1160314211A7</v>
          </cell>
          <cell r="C2711" t="str">
            <v>KA013295</v>
          </cell>
          <cell r="D2711" t="str">
            <v>EDUCACION CHANKA</v>
          </cell>
          <cell r="E2711" t="str">
            <v>UGEL ANDAHUAYLAS</v>
          </cell>
          <cell r="F2711" t="str">
            <v>E.B.R. SECUNDARIA</v>
          </cell>
          <cell r="G2711" t="str">
            <v>UGEL-A IESM MANUEL GONZALES PRADA - SOCCÑACANCHA</v>
          </cell>
          <cell r="H2711" t="str">
            <v>829231215611</v>
          </cell>
        </row>
        <row r="2712">
          <cell r="B2712" t="str">
            <v>1160314211A3</v>
          </cell>
          <cell r="C2712" t="str">
            <v>KA013295</v>
          </cell>
          <cell r="D2712" t="str">
            <v>EDUCACION CHANKA</v>
          </cell>
          <cell r="E2712" t="str">
            <v>UGEL ANDAHUAYLAS</v>
          </cell>
          <cell r="F2712" t="str">
            <v>E.B.R. SECUNDARIA</v>
          </cell>
          <cell r="G2712" t="str">
            <v>UGEL-A IESM MANUEL GONZALES PRADA - SOCCÑACANCHA</v>
          </cell>
          <cell r="H2712" t="str">
            <v>829231215612</v>
          </cell>
        </row>
        <row r="2713">
          <cell r="B2713" t="str">
            <v>1160314211A5</v>
          </cell>
          <cell r="C2713" t="str">
            <v>KA013295</v>
          </cell>
          <cell r="D2713" t="str">
            <v>EDUCACION CHANKA</v>
          </cell>
          <cell r="E2713" t="str">
            <v>UGEL ANDAHUAYLAS</v>
          </cell>
          <cell r="F2713" t="str">
            <v>E.B.R. SECUNDARIA</v>
          </cell>
          <cell r="G2713" t="str">
            <v>UGEL-A IESM MANUEL GONZALES PRADA - SOCCÑACANCHA</v>
          </cell>
          <cell r="H2713" t="str">
            <v>829231215614</v>
          </cell>
        </row>
        <row r="2714">
          <cell r="B2714" t="str">
            <v>1160314211A6</v>
          </cell>
          <cell r="C2714" t="str">
            <v>KA013295</v>
          </cell>
          <cell r="D2714" t="str">
            <v>EDUCACION CHANKA</v>
          </cell>
          <cell r="E2714" t="str">
            <v>UGEL ANDAHUAYLAS</v>
          </cell>
          <cell r="F2714" t="str">
            <v>E.B.R. SECUNDARIA</v>
          </cell>
          <cell r="G2714" t="str">
            <v>UGEL-A IESM MANUEL GONZALES PRADA - SOCCÑACANCHA</v>
          </cell>
          <cell r="H2714" t="str">
            <v>829231215615</v>
          </cell>
        </row>
        <row r="2715">
          <cell r="B2715" t="str">
            <v>1160314211A4</v>
          </cell>
          <cell r="C2715" t="str">
            <v>KA013295</v>
          </cell>
          <cell r="D2715" t="str">
            <v>EDUCACION CHANKA</v>
          </cell>
          <cell r="E2715" t="str">
            <v>UGEL ANDAHUAYLAS</v>
          </cell>
          <cell r="F2715" t="str">
            <v>E.B.R. SECUNDARIA</v>
          </cell>
          <cell r="G2715" t="str">
            <v>UGEL-A IESM MANUEL GONZALES PRADA - SOCCÑACANCHA</v>
          </cell>
          <cell r="H2715" t="str">
            <v>829231215618</v>
          </cell>
        </row>
        <row r="2716">
          <cell r="B2716" t="str">
            <v>1160314211A2</v>
          </cell>
          <cell r="C2716" t="str">
            <v>KA013295</v>
          </cell>
          <cell r="D2716" t="str">
            <v>EDUCACION CHANKA</v>
          </cell>
          <cell r="E2716" t="str">
            <v>UGEL ANDAHUAYLAS</v>
          </cell>
          <cell r="F2716" t="str">
            <v>E.B.R. SECUNDARIA</v>
          </cell>
          <cell r="G2716" t="str">
            <v>UGEL-A IESM MANUEL GONZALES PRADA - SOCCÑACANCHA</v>
          </cell>
          <cell r="H2716" t="str">
            <v>829251215617</v>
          </cell>
        </row>
        <row r="2717">
          <cell r="B2717" t="str">
            <v>1110314211A2</v>
          </cell>
          <cell r="C2717" t="str">
            <v>KA013290</v>
          </cell>
          <cell r="D2717" t="str">
            <v>EDUCACION CHANKA</v>
          </cell>
          <cell r="E2717" t="str">
            <v>UGEL ANDAHUAYLAS</v>
          </cell>
          <cell r="F2717" t="str">
            <v>E.B.R. SECUNDARIA</v>
          </cell>
          <cell r="G2717" t="str">
            <v>UGEL-A IESM PUYHUALLA ALTA</v>
          </cell>
          <cell r="H2717" t="str">
            <v>828241213610</v>
          </cell>
        </row>
        <row r="2718">
          <cell r="B2718" t="str">
            <v>1110314211A3</v>
          </cell>
          <cell r="C2718" t="str">
            <v>KA013290</v>
          </cell>
          <cell r="D2718" t="str">
            <v>EDUCACION CHANKA</v>
          </cell>
          <cell r="E2718" t="str">
            <v>UGEL ANDAHUAYLAS</v>
          </cell>
          <cell r="F2718" t="str">
            <v>E.B.R. SECUNDARIA</v>
          </cell>
          <cell r="G2718" t="str">
            <v>UGEL-A IESM PUYHUALLA ALTA</v>
          </cell>
          <cell r="H2718" t="str">
            <v>828241213613</v>
          </cell>
        </row>
        <row r="2719">
          <cell r="B2719" t="str">
            <v>1110314211A4</v>
          </cell>
          <cell r="C2719" t="str">
            <v>KA013290</v>
          </cell>
          <cell r="D2719" t="str">
            <v>EDUCACION CHANKA</v>
          </cell>
          <cell r="E2719" t="str">
            <v>UGEL ANDAHUAYLAS</v>
          </cell>
          <cell r="F2719" t="str">
            <v>E.B.R. SECUNDARIA</v>
          </cell>
          <cell r="G2719" t="str">
            <v>UGEL-A IESM PUYHUALLA ALTA</v>
          </cell>
          <cell r="H2719" t="str">
            <v>828241213616</v>
          </cell>
        </row>
        <row r="2720">
          <cell r="B2720" t="str">
            <v>1110314211A5</v>
          </cell>
          <cell r="C2720" t="str">
            <v>KA013290</v>
          </cell>
          <cell r="D2720" t="str">
            <v>EDUCACION CHANKA</v>
          </cell>
          <cell r="E2720" t="str">
            <v>UGEL ANDAHUAYLAS</v>
          </cell>
          <cell r="F2720" t="str">
            <v>E.B.R. SECUNDARIA</v>
          </cell>
          <cell r="G2720" t="str">
            <v>UGEL-A IESM PUYHUALLA ALTA</v>
          </cell>
          <cell r="H2720" t="str">
            <v>828241213617</v>
          </cell>
        </row>
        <row r="2721">
          <cell r="B2721" t="str">
            <v>1110314211A6</v>
          </cell>
          <cell r="C2721" t="str">
            <v>KA013290</v>
          </cell>
          <cell r="D2721" t="str">
            <v>EDUCACION CHANKA</v>
          </cell>
          <cell r="E2721" t="str">
            <v>UGEL ANDAHUAYLAS</v>
          </cell>
          <cell r="F2721" t="str">
            <v>E.B.R. SECUNDARIA</v>
          </cell>
          <cell r="G2721" t="str">
            <v>UGEL-A IESM PUYHUALLA ALTA</v>
          </cell>
          <cell r="H2721" t="str">
            <v>828281213612</v>
          </cell>
        </row>
        <row r="2722">
          <cell r="B2722" t="str">
            <v>1110314211A8</v>
          </cell>
          <cell r="C2722" t="str">
            <v>KA013290</v>
          </cell>
          <cell r="D2722" t="str">
            <v>EDUCACION CHANKA</v>
          </cell>
          <cell r="E2722" t="str">
            <v>UGEL ANDAHUAYLAS</v>
          </cell>
          <cell r="F2722" t="str">
            <v>E.B.R. SECUNDARIA</v>
          </cell>
          <cell r="G2722" t="str">
            <v>UGEL-A IESM PUYHUALLA ALTA</v>
          </cell>
          <cell r="H2722" t="str">
            <v>828281213614</v>
          </cell>
        </row>
        <row r="2723">
          <cell r="B2723" t="str">
            <v>1110314211A7</v>
          </cell>
          <cell r="C2723" t="str">
            <v>KA013290</v>
          </cell>
          <cell r="D2723" t="str">
            <v>EDUCACION CHANKA</v>
          </cell>
          <cell r="E2723" t="str">
            <v>UGEL ANDAHUAYLAS</v>
          </cell>
          <cell r="F2723" t="str">
            <v>E.B.R. SECUNDARIA</v>
          </cell>
          <cell r="G2723" t="str">
            <v>UGEL-A IESM PUYHUALLA ALTA</v>
          </cell>
          <cell r="H2723" t="str">
            <v>828281213618</v>
          </cell>
        </row>
        <row r="2724">
          <cell r="B2724" t="e">
            <v>#N/A</v>
          </cell>
          <cell r="C2724" t="str">
            <v>KA013305</v>
          </cell>
          <cell r="D2724" t="str">
            <v>EDUCACION CHANKA</v>
          </cell>
          <cell r="E2724" t="str">
            <v>UGEL ANDAHUAYLAS</v>
          </cell>
          <cell r="F2724" t="str">
            <v>E.B.R. SECUNDARIA</v>
          </cell>
          <cell r="G2724" t="str">
            <v>UGEL-A IESM IGLESIAPATA</v>
          </cell>
          <cell r="H2724" t="str">
            <v>03V0002N0928</v>
          </cell>
        </row>
        <row r="2725">
          <cell r="B2725" t="str">
            <v>1115114211A4</v>
          </cell>
          <cell r="C2725" t="str">
            <v>KA013305</v>
          </cell>
          <cell r="D2725" t="str">
            <v>EDUCACION CHANKA</v>
          </cell>
          <cell r="E2725" t="str">
            <v>UGEL ANDAHUAYLAS</v>
          </cell>
          <cell r="F2725" t="str">
            <v>E.B.R. SECUNDARIA</v>
          </cell>
          <cell r="G2725" t="str">
            <v>UGEL-A IESM IGLESIAPATA</v>
          </cell>
          <cell r="H2725" t="str">
            <v>826201219615</v>
          </cell>
        </row>
        <row r="2726">
          <cell r="B2726" t="str">
            <v>1161414211A2</v>
          </cell>
          <cell r="C2726" t="str">
            <v>KA013305</v>
          </cell>
          <cell r="D2726" t="str">
            <v>EDUCACION CHANKA</v>
          </cell>
          <cell r="E2726" t="str">
            <v>UGEL ANDAHUAYLAS</v>
          </cell>
          <cell r="F2726" t="str">
            <v>E.B.R. SECUNDARIA</v>
          </cell>
          <cell r="G2726" t="str">
            <v>UGEL-A IESM IGLESIAPATA</v>
          </cell>
          <cell r="H2726" t="str">
            <v>829211218616</v>
          </cell>
        </row>
        <row r="2727">
          <cell r="B2727" t="str">
            <v>1161414211A3</v>
          </cell>
          <cell r="C2727" t="str">
            <v>KA013305</v>
          </cell>
          <cell r="D2727" t="str">
            <v>EDUCACION CHANKA</v>
          </cell>
          <cell r="E2727" t="str">
            <v>UGEL ANDAHUAYLAS</v>
          </cell>
          <cell r="F2727" t="str">
            <v>E.B.R. SECUNDARIA</v>
          </cell>
          <cell r="G2727" t="str">
            <v>UGEL-A IESM IGLESIAPATA</v>
          </cell>
          <cell r="H2727" t="str">
            <v>829211218617</v>
          </cell>
        </row>
        <row r="2728">
          <cell r="B2728" t="str">
            <v>1161414211A4</v>
          </cell>
          <cell r="C2728" t="str">
            <v>KA013305</v>
          </cell>
          <cell r="D2728" t="str">
            <v>EDUCACION CHANKA</v>
          </cell>
          <cell r="E2728" t="str">
            <v>UGEL ANDAHUAYLAS</v>
          </cell>
          <cell r="F2728" t="str">
            <v>E.B.R. SECUNDARIA</v>
          </cell>
          <cell r="G2728" t="str">
            <v>UGEL-A IESM IGLESIAPATA</v>
          </cell>
          <cell r="H2728" t="str">
            <v>829241218612</v>
          </cell>
        </row>
        <row r="2729">
          <cell r="B2729" t="str">
            <v>1161414211A6</v>
          </cell>
          <cell r="C2729" t="str">
            <v>KA013305</v>
          </cell>
          <cell r="D2729" t="str">
            <v>EDUCACION CHANKA</v>
          </cell>
          <cell r="E2729" t="str">
            <v>UGEL ANDAHUAYLAS</v>
          </cell>
          <cell r="F2729" t="str">
            <v>E.B.R. SECUNDARIA</v>
          </cell>
          <cell r="G2729" t="str">
            <v>UGEL-A IESM IGLESIAPATA</v>
          </cell>
          <cell r="H2729" t="str">
            <v>829241218614</v>
          </cell>
        </row>
        <row r="2730">
          <cell r="B2730" t="str">
            <v>1161414211A5</v>
          </cell>
          <cell r="C2730" t="str">
            <v>KA013305</v>
          </cell>
          <cell r="D2730" t="str">
            <v>EDUCACION CHANKA</v>
          </cell>
          <cell r="E2730" t="str">
            <v>UGEL ANDAHUAYLAS</v>
          </cell>
          <cell r="F2730" t="str">
            <v>E.B.R. SECUNDARIA</v>
          </cell>
          <cell r="G2730" t="str">
            <v>UGEL-A IESM IGLESIAPATA</v>
          </cell>
          <cell r="H2730" t="str">
            <v>829241218618</v>
          </cell>
        </row>
        <row r="2731">
          <cell r="B2731" t="str">
            <v>1162115211A2</v>
          </cell>
          <cell r="C2731" t="str">
            <v>KA013310</v>
          </cell>
          <cell r="D2731" t="str">
            <v>EDUCACION CHANKA</v>
          </cell>
          <cell r="E2731" t="str">
            <v>UGEL ANDAHUAYLAS</v>
          </cell>
          <cell r="F2731" t="str">
            <v>E.B.R. SECUNDARIA</v>
          </cell>
          <cell r="G2731" t="str">
            <v>UGEL-A IESM DIVINO MAESTRO</v>
          </cell>
          <cell r="H2731" t="str">
            <v>829201218618</v>
          </cell>
        </row>
        <row r="2732">
          <cell r="B2732" t="e">
            <v>#N/A</v>
          </cell>
          <cell r="C2732" t="str">
            <v>KA013310</v>
          </cell>
          <cell r="D2732" t="str">
            <v>EDUCACION CHANKA</v>
          </cell>
          <cell r="E2732" t="str">
            <v>UGEL ANDAHUAYLAS</v>
          </cell>
          <cell r="F2732" t="str">
            <v>E.B.R. SECUNDARIA</v>
          </cell>
          <cell r="G2732" t="str">
            <v>UGEL-A IESM DIVINO MAESTRO</v>
          </cell>
          <cell r="H2732" t="str">
            <v>03V0002N0908</v>
          </cell>
        </row>
        <row r="2733">
          <cell r="B2733" t="e">
            <v>#N/A</v>
          </cell>
          <cell r="C2733" t="str">
            <v>KA013310</v>
          </cell>
          <cell r="D2733" t="str">
            <v>EDUCACION CHANKA</v>
          </cell>
          <cell r="E2733" t="str">
            <v>UGEL ANDAHUAYLAS</v>
          </cell>
          <cell r="F2733" t="str">
            <v>E.B.R. SECUNDARIA</v>
          </cell>
          <cell r="G2733" t="str">
            <v>UGEL-A IESM DIVINO MAESTRO</v>
          </cell>
          <cell r="H2733" t="str">
            <v>03V0002N0909</v>
          </cell>
        </row>
        <row r="2734">
          <cell r="B2734" t="e">
            <v>#N/A</v>
          </cell>
          <cell r="C2734" t="str">
            <v>KA013310</v>
          </cell>
          <cell r="D2734" t="str">
            <v>EDUCACION CHANKA</v>
          </cell>
          <cell r="E2734" t="str">
            <v>UGEL ANDAHUAYLAS</v>
          </cell>
          <cell r="F2734" t="str">
            <v>E.B.R. SECUNDARIA</v>
          </cell>
          <cell r="G2734" t="str">
            <v>UGEL-A IESM DIVINO MAESTRO</v>
          </cell>
          <cell r="H2734" t="str">
            <v>03V0002N0910</v>
          </cell>
        </row>
        <row r="2735">
          <cell r="B2735" t="e">
            <v>#N/A</v>
          </cell>
          <cell r="C2735" t="str">
            <v>KA013310</v>
          </cell>
          <cell r="D2735" t="str">
            <v>EDUCACION CHANKA</v>
          </cell>
          <cell r="E2735" t="str">
            <v>UGEL ANDAHUAYLAS</v>
          </cell>
          <cell r="F2735" t="str">
            <v>E.B.R. SECUNDARIA</v>
          </cell>
          <cell r="G2735" t="str">
            <v>UGEL-A IESM DIVINO MAESTRO</v>
          </cell>
          <cell r="H2735" t="str">
            <v>03V0002N0911</v>
          </cell>
        </row>
        <row r="2736">
          <cell r="B2736" t="e">
            <v>#N/A</v>
          </cell>
          <cell r="C2736" t="str">
            <v>KA013310</v>
          </cell>
          <cell r="D2736" t="str">
            <v>EDUCACION CHANKA</v>
          </cell>
          <cell r="E2736" t="str">
            <v>UGEL ANDAHUAYLAS</v>
          </cell>
          <cell r="F2736" t="str">
            <v>E.B.R. SECUNDARIA</v>
          </cell>
          <cell r="G2736" t="str">
            <v>UGEL-A IESM DIVINO MAESTRO</v>
          </cell>
          <cell r="H2736" t="str">
            <v>03V0002N0912</v>
          </cell>
        </row>
        <row r="2737">
          <cell r="B2737" t="e">
            <v>#N/A</v>
          </cell>
          <cell r="C2737" t="str">
            <v>KA013310</v>
          </cell>
          <cell r="D2737" t="str">
            <v>EDUCACION CHANKA</v>
          </cell>
          <cell r="E2737" t="str">
            <v>UGEL ANDAHUAYLAS</v>
          </cell>
          <cell r="F2737" t="str">
            <v>E.B.R. SECUNDARIA</v>
          </cell>
          <cell r="G2737" t="str">
            <v>UGEL-A IESM DIVINO MAESTRO</v>
          </cell>
          <cell r="H2737" t="str">
            <v>03V0002N0913</v>
          </cell>
        </row>
        <row r="2738">
          <cell r="B2738" t="str">
            <v>1112414221A6</v>
          </cell>
          <cell r="C2738" t="str">
            <v>KA013310</v>
          </cell>
          <cell r="D2738" t="str">
            <v>EDUCACION CHANKA</v>
          </cell>
          <cell r="E2738" t="str">
            <v>UGEL ANDAHUAYLAS</v>
          </cell>
          <cell r="F2738" t="str">
            <v>E.B.R. SECUNDARIA</v>
          </cell>
          <cell r="G2738" t="str">
            <v>UGEL-A IESM DIVINO MAESTRO</v>
          </cell>
          <cell r="H2738" t="str">
            <v>828201214610</v>
          </cell>
        </row>
        <row r="2739">
          <cell r="B2739" t="str">
            <v>1112414221A4</v>
          </cell>
          <cell r="C2739" t="str">
            <v>KA013310</v>
          </cell>
          <cell r="D2739" t="str">
            <v>EDUCACION CHANKA</v>
          </cell>
          <cell r="E2739" t="str">
            <v>UGEL ANDAHUAYLAS</v>
          </cell>
          <cell r="F2739" t="str">
            <v>E.B.R. SECUNDARIA</v>
          </cell>
          <cell r="G2739" t="str">
            <v>UGEL-A IESM DIVINO MAESTRO</v>
          </cell>
          <cell r="H2739" t="str">
            <v>828201214611</v>
          </cell>
        </row>
        <row r="2740">
          <cell r="B2740" t="str">
            <v>1112414221A7</v>
          </cell>
          <cell r="C2740" t="str">
            <v>KA013310</v>
          </cell>
          <cell r="D2740" t="str">
            <v>EDUCACION CHANKA</v>
          </cell>
          <cell r="E2740" t="str">
            <v>UGEL ANDAHUAYLAS</v>
          </cell>
          <cell r="F2740" t="str">
            <v>E.B.R. SECUNDARIA</v>
          </cell>
          <cell r="G2740" t="str">
            <v>UGEL-A IESM DIVINO MAESTRO</v>
          </cell>
          <cell r="H2740" t="str">
            <v>828201214613</v>
          </cell>
        </row>
        <row r="2741">
          <cell r="B2741" t="str">
            <v>1112414221A2</v>
          </cell>
          <cell r="C2741" t="str">
            <v>KA013310</v>
          </cell>
          <cell r="D2741" t="str">
            <v>EDUCACION CHANKA</v>
          </cell>
          <cell r="E2741" t="str">
            <v>UGEL ANDAHUAYLAS</v>
          </cell>
          <cell r="F2741" t="str">
            <v>E.B.R. SECUNDARIA</v>
          </cell>
          <cell r="G2741" t="str">
            <v>UGEL-A IESM DIVINO MAESTRO</v>
          </cell>
          <cell r="H2741" t="str">
            <v>828201214614</v>
          </cell>
        </row>
        <row r="2742">
          <cell r="B2742" t="str">
            <v>1112414221A8</v>
          </cell>
          <cell r="C2742" t="str">
            <v>KA013310</v>
          </cell>
          <cell r="D2742" t="str">
            <v>EDUCACION CHANKA</v>
          </cell>
          <cell r="E2742" t="str">
            <v>UGEL ANDAHUAYLAS</v>
          </cell>
          <cell r="F2742" t="str">
            <v>E.B.R. SECUNDARIA</v>
          </cell>
          <cell r="G2742" t="str">
            <v>UGEL-A IESM DIVINO MAESTRO</v>
          </cell>
          <cell r="H2742" t="str">
            <v>828201214616</v>
          </cell>
        </row>
        <row r="2743">
          <cell r="B2743" t="str">
            <v>1112414221A9</v>
          </cell>
          <cell r="C2743" t="str">
            <v>KA013310</v>
          </cell>
          <cell r="D2743" t="str">
            <v>EDUCACION CHANKA</v>
          </cell>
          <cell r="E2743" t="str">
            <v>UGEL ANDAHUAYLAS</v>
          </cell>
          <cell r="F2743" t="str">
            <v>E.B.R. SECUNDARIA</v>
          </cell>
          <cell r="G2743" t="str">
            <v>UGEL-A IESM DIVINO MAESTRO</v>
          </cell>
          <cell r="H2743" t="str">
            <v>828201214617</v>
          </cell>
        </row>
        <row r="2744">
          <cell r="B2744" t="str">
            <v>1112414221A1</v>
          </cell>
          <cell r="C2744" t="str">
            <v>KA013310</v>
          </cell>
          <cell r="D2744" t="str">
            <v>EDUCACION CHANKA</v>
          </cell>
          <cell r="E2744" t="str">
            <v>UGEL ANDAHUAYLAS</v>
          </cell>
          <cell r="F2744" t="str">
            <v>E.B.R. SECUNDARIA</v>
          </cell>
          <cell r="G2744" t="str">
            <v>UGEL-A IESM DIVINO MAESTRO</v>
          </cell>
          <cell r="H2744" t="str">
            <v>828201214618</v>
          </cell>
        </row>
        <row r="2745">
          <cell r="B2745" t="str">
            <v>1112414221A5</v>
          </cell>
          <cell r="C2745" t="str">
            <v>KA013310</v>
          </cell>
          <cell r="D2745" t="str">
            <v>EDUCACION CHANKA</v>
          </cell>
          <cell r="E2745" t="str">
            <v>UGEL ANDAHUAYLAS</v>
          </cell>
          <cell r="F2745" t="str">
            <v>E.B.R. SECUNDARIA</v>
          </cell>
          <cell r="G2745" t="str">
            <v>UGEL-A IESM DIVINO MAESTRO</v>
          </cell>
          <cell r="H2745" t="str">
            <v>828201214619</v>
          </cell>
        </row>
        <row r="2746">
          <cell r="B2746" t="str">
            <v>1112414211A5</v>
          </cell>
          <cell r="C2746" t="str">
            <v>KA013310</v>
          </cell>
          <cell r="D2746" t="str">
            <v>EDUCACION CHANKA</v>
          </cell>
          <cell r="E2746" t="str">
            <v>UGEL ANDAHUAYLAS</v>
          </cell>
          <cell r="F2746" t="str">
            <v>E.B.R. SECUNDARIA</v>
          </cell>
          <cell r="G2746" t="str">
            <v>UGEL-A IESM DIVINO MAESTRO</v>
          </cell>
          <cell r="H2746" t="str">
            <v>828221214610</v>
          </cell>
        </row>
        <row r="2747">
          <cell r="B2747" t="str">
            <v>1112414211A3</v>
          </cell>
          <cell r="C2747" t="str">
            <v>KA013310</v>
          </cell>
          <cell r="D2747" t="str">
            <v>EDUCACION CHANKA</v>
          </cell>
          <cell r="E2747" t="str">
            <v>UGEL ANDAHUAYLAS</v>
          </cell>
          <cell r="F2747" t="str">
            <v>E.B.R. SECUNDARIA</v>
          </cell>
          <cell r="G2747" t="str">
            <v>UGEL-A IESM DIVINO MAESTRO</v>
          </cell>
          <cell r="H2747" t="str">
            <v>828221214611</v>
          </cell>
        </row>
        <row r="2748">
          <cell r="B2748" t="str">
            <v>1112414211A6</v>
          </cell>
          <cell r="C2748" t="str">
            <v>KA013310</v>
          </cell>
          <cell r="D2748" t="str">
            <v>EDUCACION CHANKA</v>
          </cell>
          <cell r="E2748" t="str">
            <v>UGEL ANDAHUAYLAS</v>
          </cell>
          <cell r="F2748" t="str">
            <v>E.B.R. SECUNDARIA</v>
          </cell>
          <cell r="G2748" t="str">
            <v>UGEL-A IESM DIVINO MAESTRO</v>
          </cell>
          <cell r="H2748" t="str">
            <v>828221214613</v>
          </cell>
        </row>
        <row r="2749">
          <cell r="B2749" t="str">
            <v>1112414211A0</v>
          </cell>
          <cell r="C2749" t="str">
            <v>KA013310</v>
          </cell>
          <cell r="D2749" t="str">
            <v>EDUCACION CHANKA</v>
          </cell>
          <cell r="E2749" t="str">
            <v>UGEL ANDAHUAYLAS</v>
          </cell>
          <cell r="F2749" t="str">
            <v>E.B.R. SECUNDARIA</v>
          </cell>
          <cell r="G2749" t="str">
            <v>UGEL-A IESM DIVINO MAESTRO</v>
          </cell>
          <cell r="H2749" t="str">
            <v>828221214614</v>
          </cell>
        </row>
        <row r="2750">
          <cell r="B2750" t="str">
            <v>1112414211A2</v>
          </cell>
          <cell r="C2750" t="str">
            <v>KA013310</v>
          </cell>
          <cell r="D2750" t="str">
            <v>EDUCACION CHANKA</v>
          </cell>
          <cell r="E2750" t="str">
            <v>UGEL ANDAHUAYLAS</v>
          </cell>
          <cell r="F2750" t="str">
            <v>E.B.R. SECUNDARIA</v>
          </cell>
          <cell r="G2750" t="str">
            <v>UGEL-A IESM DIVINO MAESTRO</v>
          </cell>
          <cell r="H2750" t="str">
            <v>828221214615</v>
          </cell>
        </row>
        <row r="2751">
          <cell r="B2751" t="str">
            <v>1112414211A8</v>
          </cell>
          <cell r="C2751" t="str">
            <v>KA013310</v>
          </cell>
          <cell r="D2751" t="str">
            <v>EDUCACION CHANKA</v>
          </cell>
          <cell r="E2751" t="str">
            <v>UGEL ANDAHUAYLAS</v>
          </cell>
          <cell r="F2751" t="str">
            <v>E.B.R. SECUNDARIA</v>
          </cell>
          <cell r="G2751" t="str">
            <v>UGEL-A IESM DIVINO MAESTRO</v>
          </cell>
          <cell r="H2751" t="str">
            <v>828221214617</v>
          </cell>
        </row>
        <row r="2752">
          <cell r="B2752" t="str">
            <v>1112414211A4</v>
          </cell>
          <cell r="C2752" t="str">
            <v>KA013310</v>
          </cell>
          <cell r="D2752" t="str">
            <v>EDUCACION CHANKA</v>
          </cell>
          <cell r="E2752" t="str">
            <v>UGEL ANDAHUAYLAS</v>
          </cell>
          <cell r="F2752" t="str">
            <v>E.B.R. SECUNDARIA</v>
          </cell>
          <cell r="G2752" t="str">
            <v>UGEL-A IESM DIVINO MAESTRO</v>
          </cell>
          <cell r="H2752" t="str">
            <v>828221214619</v>
          </cell>
        </row>
        <row r="2753">
          <cell r="B2753" t="str">
            <v>1112414211A7</v>
          </cell>
          <cell r="C2753" t="str">
            <v>KA013310</v>
          </cell>
          <cell r="D2753" t="str">
            <v>EDUCACION CHANKA</v>
          </cell>
          <cell r="E2753" t="str">
            <v>UGEL ANDAHUAYLAS</v>
          </cell>
          <cell r="F2753" t="str">
            <v>E.B.R. SECUNDARIA</v>
          </cell>
          <cell r="G2753" t="str">
            <v>UGEL-A IESM DIVINO MAESTRO</v>
          </cell>
          <cell r="H2753" t="str">
            <v>828221214616</v>
          </cell>
        </row>
        <row r="2754">
          <cell r="B2754" t="e">
            <v>#N/A</v>
          </cell>
          <cell r="C2754" t="str">
            <v>KA013310</v>
          </cell>
          <cell r="D2754" t="str">
            <v>EDUCACION CHANKA</v>
          </cell>
          <cell r="E2754" t="str">
            <v>UGEL ANDAHUAYLAS</v>
          </cell>
          <cell r="F2754" t="str">
            <v>E.B.R. SECUNDARIA</v>
          </cell>
          <cell r="G2754" t="str">
            <v>UGEL-A IESM DIVINO MAESTRO</v>
          </cell>
          <cell r="H2754" t="str">
            <v>03V0002N0987</v>
          </cell>
        </row>
        <row r="2755">
          <cell r="B2755" t="e">
            <v>#N/A</v>
          </cell>
          <cell r="C2755" t="str">
            <v>KA013310</v>
          </cell>
          <cell r="D2755" t="str">
            <v>EDUCACION CHANKA</v>
          </cell>
          <cell r="E2755" t="str">
            <v>UGEL ANDAHUAYLAS</v>
          </cell>
          <cell r="F2755" t="str">
            <v>E.B.R. SECUNDARIA</v>
          </cell>
          <cell r="G2755" t="str">
            <v>UGEL-A IESM DIVINO MAESTRO</v>
          </cell>
          <cell r="H2755" t="str">
            <v>03V0002N1008</v>
          </cell>
        </row>
        <row r="2756">
          <cell r="B2756" t="str">
            <v>1112414221A3</v>
          </cell>
          <cell r="C2756" t="str">
            <v>KA013310</v>
          </cell>
          <cell r="D2756" t="str">
            <v>EDUCACION CHANKA</v>
          </cell>
          <cell r="E2756" t="str">
            <v>UGEL ANDAHUAYLAS</v>
          </cell>
          <cell r="F2756" t="str">
            <v>E.B.R. SECUNDARIA</v>
          </cell>
          <cell r="G2756" t="str">
            <v>UGEL-A IESM DIVINO MAESTRO</v>
          </cell>
          <cell r="H2756" t="str">
            <v>828201214615</v>
          </cell>
        </row>
        <row r="2757">
          <cell r="B2757" t="e">
            <v>#N/A</v>
          </cell>
          <cell r="C2757" t="str">
            <v>KA013315</v>
          </cell>
          <cell r="D2757" t="str">
            <v>EDUCACION CHANKA</v>
          </cell>
          <cell r="E2757" t="str">
            <v>UGEL ANDAHUAYLAS</v>
          </cell>
          <cell r="F2757" t="str">
            <v>E.B.R. SECUNDARIA</v>
          </cell>
          <cell r="G2757" t="str">
            <v>UGEL-A IESM ANTONIO BRACK EGG - CCEÑUAHURAN</v>
          </cell>
          <cell r="H2757" t="str">
            <v>03V0002N0906</v>
          </cell>
        </row>
        <row r="2758">
          <cell r="B2758" t="e">
            <v>#N/A</v>
          </cell>
          <cell r="C2758" t="str">
            <v>KA013315</v>
          </cell>
          <cell r="D2758" t="str">
            <v>EDUCACION CHANKA</v>
          </cell>
          <cell r="E2758" t="str">
            <v>UGEL ANDAHUAYLAS</v>
          </cell>
          <cell r="F2758" t="str">
            <v>E.B.R. SECUNDARIA</v>
          </cell>
          <cell r="G2758" t="str">
            <v>UGEL-A IESM ANTONIO BRACK EGG - CCEÑUAHURAN</v>
          </cell>
          <cell r="H2758" t="str">
            <v>03V0002N0907</v>
          </cell>
        </row>
        <row r="2759">
          <cell r="B2759" t="str">
            <v>1162414211A5</v>
          </cell>
          <cell r="C2759" t="str">
            <v>KA013315</v>
          </cell>
          <cell r="D2759" t="str">
            <v>EDUCACION CHANKA</v>
          </cell>
          <cell r="E2759" t="str">
            <v>UGEL ANDAHUAYLAS</v>
          </cell>
          <cell r="F2759" t="str">
            <v>E.B.R. SECUNDARIA</v>
          </cell>
          <cell r="G2759" t="str">
            <v>UGEL-A IESM ANTONIO BRACK EGG - CCEÑUAHURAN</v>
          </cell>
          <cell r="H2759" t="str">
            <v>829281210610</v>
          </cell>
        </row>
        <row r="2760">
          <cell r="B2760" t="str">
            <v>1162414211A3</v>
          </cell>
          <cell r="C2760" t="str">
            <v>KA013315</v>
          </cell>
          <cell r="D2760" t="str">
            <v>EDUCACION CHANKA</v>
          </cell>
          <cell r="E2760" t="str">
            <v>UGEL ANDAHUAYLAS</v>
          </cell>
          <cell r="F2760" t="str">
            <v>E.B.R. SECUNDARIA</v>
          </cell>
          <cell r="G2760" t="str">
            <v>UGEL-A IESM ANTONIO BRACK EGG - CCEÑUAHURAN</v>
          </cell>
          <cell r="H2760" t="str">
            <v>829281210611</v>
          </cell>
        </row>
        <row r="2761">
          <cell r="B2761" t="str">
            <v>1162414211A6</v>
          </cell>
          <cell r="C2761" t="str">
            <v>KA013315</v>
          </cell>
          <cell r="D2761" t="str">
            <v>EDUCACION CHANKA</v>
          </cell>
          <cell r="E2761" t="str">
            <v>UGEL ANDAHUAYLAS</v>
          </cell>
          <cell r="F2761" t="str">
            <v>E.B.R. SECUNDARIA</v>
          </cell>
          <cell r="G2761" t="str">
            <v>UGEL-A IESM ANTONIO BRACK EGG - CCEÑUAHURAN</v>
          </cell>
          <cell r="H2761" t="str">
            <v>829281210613</v>
          </cell>
        </row>
        <row r="2762">
          <cell r="B2762" t="str">
            <v>1162414211A2</v>
          </cell>
          <cell r="C2762" t="str">
            <v>KA013315</v>
          </cell>
          <cell r="D2762" t="str">
            <v>EDUCACION CHANKA</v>
          </cell>
          <cell r="E2762" t="str">
            <v>UGEL ANDAHUAYLAS</v>
          </cell>
          <cell r="F2762" t="str">
            <v>E.B.R. SECUNDARIA</v>
          </cell>
          <cell r="G2762" t="str">
            <v>UGEL-A IESM ANTONIO BRACK EGG - CCEÑUAHURAN</v>
          </cell>
          <cell r="H2762" t="str">
            <v>829281210615</v>
          </cell>
        </row>
        <row r="2763">
          <cell r="B2763" t="str">
            <v>1162414211A4</v>
          </cell>
          <cell r="C2763" t="str">
            <v>KA013315</v>
          </cell>
          <cell r="D2763" t="str">
            <v>EDUCACION CHANKA</v>
          </cell>
          <cell r="E2763" t="str">
            <v>UGEL ANDAHUAYLAS</v>
          </cell>
          <cell r="F2763" t="str">
            <v>E.B.R. SECUNDARIA</v>
          </cell>
          <cell r="G2763" t="str">
            <v>UGEL-A IESM ANTONIO BRACK EGG - CCEÑUAHURAN</v>
          </cell>
          <cell r="H2763" t="str">
            <v>829281210619</v>
          </cell>
        </row>
        <row r="2764">
          <cell r="B2764" t="str">
            <v>1119213211A3</v>
          </cell>
          <cell r="C2764" t="str">
            <v>KA013520</v>
          </cell>
          <cell r="D2764" t="str">
            <v>EDUCACION CHANKA</v>
          </cell>
          <cell r="E2764" t="str">
            <v>UGEL ANDAHUAYLAS</v>
          </cell>
          <cell r="F2764" t="str">
            <v>E.B.R. SECUNDARIA</v>
          </cell>
          <cell r="G2764" t="str">
            <v>UGEL-A IESM RUFINO COLADO FERNANDEZ - CHILCARACCRA</v>
          </cell>
          <cell r="H2764" t="str">
            <v>826271210614</v>
          </cell>
        </row>
        <row r="2765">
          <cell r="B2765" t="e">
            <v>#N/A</v>
          </cell>
          <cell r="C2765" t="str">
            <v>KA013520</v>
          </cell>
          <cell r="D2765" t="str">
            <v>EDUCACION CHANKA</v>
          </cell>
          <cell r="E2765" t="str">
            <v>UGEL ANDAHUAYLAS</v>
          </cell>
          <cell r="F2765" t="str">
            <v>E.B.R. SECUNDARIA</v>
          </cell>
          <cell r="G2765" t="str">
            <v>UGEL-A IESM RUFINO COLADO FERNANDEZ - CHILCARACCRA</v>
          </cell>
          <cell r="H2765" t="str">
            <v>03V0002N0951</v>
          </cell>
        </row>
        <row r="2766">
          <cell r="B2766" t="e">
            <v>#N/A</v>
          </cell>
          <cell r="C2766" t="str">
            <v>KA013520</v>
          </cell>
          <cell r="D2766" t="str">
            <v>EDUCACION CHANKA</v>
          </cell>
          <cell r="E2766" t="str">
            <v>UGEL ANDAHUAYLAS</v>
          </cell>
          <cell r="F2766" t="str">
            <v>E.B.R. SECUNDARIA</v>
          </cell>
          <cell r="G2766" t="str">
            <v>UGEL-A IESM RUFINO COLADO FERNANDEZ - CHILCARACCRA</v>
          </cell>
          <cell r="H2766" t="str">
            <v>03V0002N0952</v>
          </cell>
        </row>
        <row r="2767">
          <cell r="B2767" t="e">
            <v>#N/A</v>
          </cell>
          <cell r="C2767" t="str">
            <v>KA013520</v>
          </cell>
          <cell r="D2767" t="str">
            <v>EDUCACION CHANKA</v>
          </cell>
          <cell r="E2767" t="str">
            <v>UGEL ANDAHUAYLAS</v>
          </cell>
          <cell r="F2767" t="str">
            <v>E.B.R. SECUNDARIA</v>
          </cell>
          <cell r="G2767" t="str">
            <v>UGEL-A IESM RUFINO COLADO FERNANDEZ - CHILCARACCRA</v>
          </cell>
          <cell r="H2767" t="str">
            <v>03V0002N0953</v>
          </cell>
        </row>
        <row r="2768">
          <cell r="B2768" t="e">
            <v>#N/A</v>
          </cell>
          <cell r="C2768" t="str">
            <v>KA013520</v>
          </cell>
          <cell r="D2768" t="str">
            <v>EDUCACION CHANKA</v>
          </cell>
          <cell r="E2768" t="str">
            <v>UGEL ANDAHUAYLAS</v>
          </cell>
          <cell r="F2768" t="str">
            <v>E.B.R. SECUNDARIA</v>
          </cell>
          <cell r="G2768" t="str">
            <v>UGEL-A IESM RUFINO COLADO FERNANDEZ - CHILCARACCRA</v>
          </cell>
          <cell r="H2768" t="str">
            <v>03V0002N0954</v>
          </cell>
        </row>
        <row r="2769">
          <cell r="B2769" t="str">
            <v>1116213211A2</v>
          </cell>
          <cell r="C2769" t="str">
            <v>KA013520</v>
          </cell>
          <cell r="D2769" t="str">
            <v>EDUCACION CHANKA</v>
          </cell>
          <cell r="E2769" t="str">
            <v>UGEL ANDAHUAYLAS</v>
          </cell>
          <cell r="F2769" t="str">
            <v>E.B.R. SECUNDARIA</v>
          </cell>
          <cell r="G2769" t="str">
            <v>UGEL-A IESM RUFINO COLADO FERNANDEZ - CHILCARACCRA</v>
          </cell>
          <cell r="H2769" t="str">
            <v>826201216612</v>
          </cell>
        </row>
        <row r="2770">
          <cell r="B2770" t="str">
            <v>1116213211A2</v>
          </cell>
          <cell r="C2770" t="str">
            <v>KA013520</v>
          </cell>
          <cell r="D2770" t="str">
            <v>EDUCACION CHANKA</v>
          </cell>
          <cell r="E2770" t="str">
            <v>UGEL ANDAHUAYLAS</v>
          </cell>
          <cell r="F2770" t="str">
            <v>E.B.R. SECUNDARIA</v>
          </cell>
          <cell r="G2770" t="str">
            <v>UGEL-A IESM RUFINO COLADO FERNANDEZ - CHILCARACCRA</v>
          </cell>
          <cell r="H2770" t="str">
            <v>826201216612</v>
          </cell>
        </row>
        <row r="2771">
          <cell r="B2771" t="str">
            <v>1155113211A4</v>
          </cell>
          <cell r="C2771" t="str">
            <v>KA013520</v>
          </cell>
          <cell r="D2771" t="str">
            <v>EDUCACION CHANKA</v>
          </cell>
          <cell r="E2771" t="str">
            <v>UGEL ANDAHUAYLAS</v>
          </cell>
          <cell r="F2771" t="str">
            <v>E.B.R. SECUNDARIA</v>
          </cell>
          <cell r="G2771" t="str">
            <v>UGEL-A IESM RUFINO COLADO FERNANDEZ - CHILCARACCRA</v>
          </cell>
          <cell r="H2771" t="str">
            <v>826261212610</v>
          </cell>
        </row>
        <row r="2772">
          <cell r="B2772" t="e">
            <v>#N/A</v>
          </cell>
          <cell r="C2772" t="str">
            <v>KA013525</v>
          </cell>
          <cell r="D2772" t="str">
            <v>EDUCACION CHANKA</v>
          </cell>
          <cell r="E2772" t="str">
            <v>UGEL ANDAHUAYLAS</v>
          </cell>
          <cell r="F2772" t="str">
            <v>E.B.R. SECUNDARIA</v>
          </cell>
          <cell r="G2772" t="str">
            <v>UGEL-A IESM ERNESTO GUEVARA LA SERNA - LAMAY</v>
          </cell>
          <cell r="H2772" t="str">
            <v>03V0002N0946</v>
          </cell>
        </row>
        <row r="2773">
          <cell r="B2773" t="e">
            <v>#N/A</v>
          </cell>
          <cell r="C2773" t="str">
            <v>KA013525</v>
          </cell>
          <cell r="D2773" t="str">
            <v>EDUCACION CHANKA</v>
          </cell>
          <cell r="E2773" t="str">
            <v>UGEL ANDAHUAYLAS</v>
          </cell>
          <cell r="F2773" t="str">
            <v>E.B.R. SECUNDARIA</v>
          </cell>
          <cell r="G2773" t="str">
            <v>UGEL-A IESM ERNESTO GUEVARA LA SERNA - LAMAY</v>
          </cell>
          <cell r="H2773" t="str">
            <v>03V0002N0947</v>
          </cell>
        </row>
        <row r="2774">
          <cell r="B2774" t="e">
            <v>#N/A</v>
          </cell>
          <cell r="C2774" t="str">
            <v>KA013525</v>
          </cell>
          <cell r="D2774" t="str">
            <v>EDUCACION CHANKA</v>
          </cell>
          <cell r="E2774" t="str">
            <v>UGEL ANDAHUAYLAS</v>
          </cell>
          <cell r="F2774" t="str">
            <v>E.B.R. SECUNDARIA</v>
          </cell>
          <cell r="G2774" t="str">
            <v>UGEL-A IESM ERNESTO GUEVARA LA SERNA - LAMAY</v>
          </cell>
          <cell r="H2774" t="str">
            <v>03V0002N0948</v>
          </cell>
        </row>
        <row r="2775">
          <cell r="B2775" t="e">
            <v>#N/A</v>
          </cell>
          <cell r="C2775" t="str">
            <v>KA013525</v>
          </cell>
          <cell r="D2775" t="str">
            <v>EDUCACION CHANKA</v>
          </cell>
          <cell r="E2775" t="str">
            <v>UGEL ANDAHUAYLAS</v>
          </cell>
          <cell r="F2775" t="str">
            <v>E.B.R. SECUNDARIA</v>
          </cell>
          <cell r="G2775" t="str">
            <v>UGEL-A IESM ERNESTO GUEVARA LA SERNA - LAMAY</v>
          </cell>
          <cell r="H2775" t="str">
            <v>03V0002N0949</v>
          </cell>
        </row>
        <row r="2776">
          <cell r="B2776" t="e">
            <v>#N/A</v>
          </cell>
          <cell r="C2776" t="str">
            <v>KA013525</v>
          </cell>
          <cell r="D2776" t="str">
            <v>EDUCACION CHANKA</v>
          </cell>
          <cell r="E2776" t="str">
            <v>UGEL ANDAHUAYLAS</v>
          </cell>
          <cell r="F2776" t="str">
            <v>E.B.R. SECUNDARIA</v>
          </cell>
          <cell r="G2776" t="str">
            <v>UGEL-A IESM ERNESTO GUEVARA LA SERNA - LAMAY</v>
          </cell>
          <cell r="H2776" t="str">
            <v>03V0002N0950</v>
          </cell>
        </row>
        <row r="2777">
          <cell r="B2777" t="str">
            <v>1113614211A2</v>
          </cell>
          <cell r="C2777" t="str">
            <v>KA013525</v>
          </cell>
          <cell r="D2777" t="str">
            <v>EDUCACION CHANKA</v>
          </cell>
          <cell r="E2777" t="str">
            <v>UGEL ANDAHUAYLAS</v>
          </cell>
          <cell r="F2777" t="str">
            <v>E.B.R. SECUNDARIA</v>
          </cell>
          <cell r="G2777" t="str">
            <v>UGEL-A IESM ERNESTO GUEVARA LA SERNA - LAMAY</v>
          </cell>
          <cell r="H2777" t="str">
            <v>826291215617</v>
          </cell>
        </row>
        <row r="2778">
          <cell r="B2778" t="str">
            <v>1112313211A6</v>
          </cell>
          <cell r="C2778" t="str">
            <v>KA013525</v>
          </cell>
          <cell r="D2778" t="str">
            <v>EDUCACION CHANKA</v>
          </cell>
          <cell r="E2778" t="str">
            <v>UGEL ANDAHUAYLAS</v>
          </cell>
          <cell r="F2778" t="str">
            <v>E.B.R. SECUNDARIA</v>
          </cell>
          <cell r="G2778" t="str">
            <v>UGEL-A IESM ERNESTO GUEVARA LA SERNA - LAMAY</v>
          </cell>
          <cell r="H2778" t="str">
            <v>828291214617</v>
          </cell>
        </row>
        <row r="2779">
          <cell r="B2779" t="e">
            <v>#N/A</v>
          </cell>
          <cell r="C2779" t="str">
            <v>KA013330</v>
          </cell>
          <cell r="D2779" t="str">
            <v>EDUCACION CHANKA</v>
          </cell>
          <cell r="E2779" t="str">
            <v>UGEL ANDAHUAYLAS</v>
          </cell>
          <cell r="F2779" t="str">
            <v>E.B.R. SECUNDARIA</v>
          </cell>
          <cell r="G2779" t="str">
            <v>UGEL-A IESM COLEGIO MILITAR ANCCOHUAYLLO</v>
          </cell>
          <cell r="H2779" t="str">
            <v>03V0002N0870</v>
          </cell>
        </row>
        <row r="2780">
          <cell r="B2780" t="e">
            <v>#N/A</v>
          </cell>
          <cell r="C2780" t="str">
            <v>KA013330</v>
          </cell>
          <cell r="D2780" t="str">
            <v>EDUCACION CHANKA</v>
          </cell>
          <cell r="E2780" t="str">
            <v>UGEL ANDAHUAYLAS</v>
          </cell>
          <cell r="F2780" t="str">
            <v>E.B.R. SECUNDARIA</v>
          </cell>
          <cell r="G2780" t="str">
            <v>UGEL-A IESM COLEGIO MILITAR ANCCOHUAYLLO</v>
          </cell>
          <cell r="H2780" t="str">
            <v>03V0002N0871</v>
          </cell>
        </row>
        <row r="2781">
          <cell r="B2781" t="str">
            <v>1114414211A2</v>
          </cell>
          <cell r="C2781" t="str">
            <v>KA013330</v>
          </cell>
          <cell r="D2781" t="str">
            <v>EDUCACION CHANKA</v>
          </cell>
          <cell r="E2781" t="str">
            <v>UGEL ANDAHUAYLAS</v>
          </cell>
          <cell r="F2781" t="str">
            <v>E.B.R. SECUNDARIA</v>
          </cell>
          <cell r="G2781" t="str">
            <v>UGEL-A IESM COLEGIO MILITAR ANCCOHUAYLLO</v>
          </cell>
          <cell r="H2781" t="str">
            <v>826291219612</v>
          </cell>
        </row>
        <row r="2782">
          <cell r="B2782" t="str">
            <v>1114414211A4</v>
          </cell>
          <cell r="C2782" t="str">
            <v>KA013330</v>
          </cell>
          <cell r="D2782" t="str">
            <v>EDUCACION CHANKA</v>
          </cell>
          <cell r="E2782" t="str">
            <v>UGEL ANDAHUAYLAS</v>
          </cell>
          <cell r="F2782" t="str">
            <v>E.B.R. SECUNDARIA</v>
          </cell>
          <cell r="G2782" t="str">
            <v>UGEL-A IESM COLEGIO MILITAR ANCCOHUAYLLO</v>
          </cell>
          <cell r="H2782" t="str">
            <v>826291219614</v>
          </cell>
        </row>
        <row r="2783">
          <cell r="B2783" t="str">
            <v>1114414211A3</v>
          </cell>
          <cell r="C2783" t="str">
            <v>KA013330</v>
          </cell>
          <cell r="D2783" t="str">
            <v>EDUCACION CHANKA</v>
          </cell>
          <cell r="E2783" t="str">
            <v>UGEL ANDAHUAYLAS</v>
          </cell>
          <cell r="F2783" t="str">
            <v>E.B.R. SECUNDARIA</v>
          </cell>
          <cell r="G2783" t="str">
            <v>UGEL-A IESM COLEGIO MILITAR ANCCOHUAYLLO</v>
          </cell>
          <cell r="H2783" t="str">
            <v>826291219618</v>
          </cell>
        </row>
        <row r="2784">
          <cell r="B2784" t="e">
            <v>#N/A</v>
          </cell>
          <cell r="C2784" t="str">
            <v>KA013530</v>
          </cell>
          <cell r="D2784" t="str">
            <v>EDUCACION CHANKA</v>
          </cell>
          <cell r="E2784" t="str">
            <v>UGEL ANDAHUAYLAS</v>
          </cell>
          <cell r="F2784" t="str">
            <v>E.B.R. SECUNDARIA</v>
          </cell>
          <cell r="G2784" t="str">
            <v>UGEL-A IESM SANTIAGO YAURECC</v>
          </cell>
          <cell r="H2784" t="str">
            <v>03V0002N0876</v>
          </cell>
        </row>
        <row r="2785">
          <cell r="B2785" t="e">
            <v>#N/A</v>
          </cell>
          <cell r="C2785" t="str">
            <v>KA013530</v>
          </cell>
          <cell r="D2785" t="str">
            <v>EDUCACION CHANKA</v>
          </cell>
          <cell r="E2785" t="str">
            <v>UGEL ANDAHUAYLAS</v>
          </cell>
          <cell r="F2785" t="str">
            <v>E.B.R. SECUNDARIA</v>
          </cell>
          <cell r="G2785" t="str">
            <v>UGEL-A IESM SANTIAGO YAURECC</v>
          </cell>
          <cell r="H2785" t="str">
            <v>03V0002N0877</v>
          </cell>
        </row>
        <row r="2786">
          <cell r="B2786" t="e">
            <v>#N/A</v>
          </cell>
          <cell r="C2786" t="str">
            <v>KA013535</v>
          </cell>
          <cell r="D2786" t="str">
            <v>EDUCACION CHANKA</v>
          </cell>
          <cell r="E2786" t="str">
            <v>UGEL ANDAHUAYLAS</v>
          </cell>
          <cell r="F2786" t="str">
            <v>E.B.R. SECUNDARIA</v>
          </cell>
          <cell r="G2786" t="str">
            <v>UGEL-A IESM TUPAC AMARU II - TINTAY</v>
          </cell>
          <cell r="H2786" t="str">
            <v>03V0002N0960</v>
          </cell>
        </row>
        <row r="2787">
          <cell r="B2787" t="e">
            <v>#N/A</v>
          </cell>
          <cell r="C2787" t="str">
            <v>KA013535</v>
          </cell>
          <cell r="D2787" t="str">
            <v>EDUCACION CHANKA</v>
          </cell>
          <cell r="E2787" t="str">
            <v>UGEL ANDAHUAYLAS</v>
          </cell>
          <cell r="F2787" t="str">
            <v>E.B.R. SECUNDARIA</v>
          </cell>
          <cell r="G2787" t="str">
            <v>UGEL-A IESM TUPAC AMARU II - TINTAY</v>
          </cell>
          <cell r="H2787" t="str">
            <v>03V0002N0961</v>
          </cell>
        </row>
        <row r="2788">
          <cell r="B2788" t="e">
            <v>#N/A</v>
          </cell>
          <cell r="C2788" t="str">
            <v>KA013535</v>
          </cell>
          <cell r="D2788" t="str">
            <v>EDUCACION CHANKA</v>
          </cell>
          <cell r="E2788" t="str">
            <v>UGEL ANDAHUAYLAS</v>
          </cell>
          <cell r="F2788" t="str">
            <v>E.B.R. SECUNDARIA</v>
          </cell>
          <cell r="G2788" t="str">
            <v>UGEL-A IESM TUPAC AMARU II - TINTAY</v>
          </cell>
          <cell r="H2788" t="str">
            <v>03V0002N0962</v>
          </cell>
        </row>
        <row r="2789">
          <cell r="B2789" t="e">
            <v>#N/A</v>
          </cell>
          <cell r="C2789" t="str">
            <v>KA013535</v>
          </cell>
          <cell r="D2789" t="str">
            <v>EDUCACION CHANKA</v>
          </cell>
          <cell r="E2789" t="str">
            <v>UGEL ANDAHUAYLAS</v>
          </cell>
          <cell r="F2789" t="str">
            <v>E.B.R. SECUNDARIA</v>
          </cell>
          <cell r="G2789" t="str">
            <v>UGEL-A IESM TUPAC AMARU II - TINTAY</v>
          </cell>
          <cell r="H2789" t="str">
            <v>03V0002N0963</v>
          </cell>
        </row>
        <row r="2790">
          <cell r="B2790" t="e">
            <v>#N/A</v>
          </cell>
          <cell r="C2790" t="str">
            <v>KA013535</v>
          </cell>
          <cell r="D2790" t="str">
            <v>EDUCACION CHANKA</v>
          </cell>
          <cell r="E2790" t="str">
            <v>UGEL ANDAHUAYLAS</v>
          </cell>
          <cell r="F2790" t="str">
            <v>E.B.R. SECUNDARIA</v>
          </cell>
          <cell r="G2790" t="str">
            <v>UGEL-A IESM TUPAC AMARU II - TINTAY</v>
          </cell>
          <cell r="H2790" t="str">
            <v>03V0002N0964</v>
          </cell>
        </row>
        <row r="2791">
          <cell r="B2791" t="e">
            <v>#N/A</v>
          </cell>
          <cell r="C2791" t="str">
            <v>KA013540</v>
          </cell>
          <cell r="D2791" t="str">
            <v>EDUCACION CHANKA</v>
          </cell>
          <cell r="E2791" t="str">
            <v>UGEL ANDAHUAYLAS</v>
          </cell>
          <cell r="F2791" t="str">
            <v>E.B.R. SECUNDARIA</v>
          </cell>
          <cell r="G2791" t="str">
            <v>UGEL-A IESM LLAMCAMA</v>
          </cell>
          <cell r="H2791" t="str">
            <v>03V0002N0955</v>
          </cell>
        </row>
        <row r="2792">
          <cell r="B2792" t="e">
            <v>#N/A</v>
          </cell>
          <cell r="C2792" t="str">
            <v>KA013540</v>
          </cell>
          <cell r="D2792" t="str">
            <v>EDUCACION CHANKA</v>
          </cell>
          <cell r="E2792" t="str">
            <v>UGEL ANDAHUAYLAS</v>
          </cell>
          <cell r="F2792" t="str">
            <v>E.B.R. SECUNDARIA</v>
          </cell>
          <cell r="G2792" t="str">
            <v>UGEL-A IESM LLAMCAMA</v>
          </cell>
          <cell r="H2792" t="str">
            <v>03V0002N0956</v>
          </cell>
        </row>
        <row r="2793">
          <cell r="B2793" t="e">
            <v>#N/A</v>
          </cell>
          <cell r="C2793" t="str">
            <v>KA013540</v>
          </cell>
          <cell r="D2793" t="str">
            <v>EDUCACION CHANKA</v>
          </cell>
          <cell r="E2793" t="str">
            <v>UGEL ANDAHUAYLAS</v>
          </cell>
          <cell r="F2793" t="str">
            <v>E.B.R. SECUNDARIA</v>
          </cell>
          <cell r="G2793" t="str">
            <v>UGEL-A IESM LLAMCAMA</v>
          </cell>
          <cell r="H2793" t="str">
            <v>03V0002N0957</v>
          </cell>
        </row>
        <row r="2794">
          <cell r="B2794" t="e">
            <v>#N/A</v>
          </cell>
          <cell r="C2794" t="str">
            <v>KA013540</v>
          </cell>
          <cell r="D2794" t="str">
            <v>EDUCACION CHANKA</v>
          </cell>
          <cell r="E2794" t="str">
            <v>UGEL ANDAHUAYLAS</v>
          </cell>
          <cell r="F2794" t="str">
            <v>E.B.R. SECUNDARIA</v>
          </cell>
          <cell r="G2794" t="str">
            <v>UGEL-A IESM LLAMCAMA</v>
          </cell>
          <cell r="H2794" t="str">
            <v>03V0002N0958</v>
          </cell>
        </row>
        <row r="2795">
          <cell r="B2795" t="e">
            <v>#N/A</v>
          </cell>
          <cell r="C2795" t="str">
            <v>KA013540</v>
          </cell>
          <cell r="D2795" t="str">
            <v>EDUCACION CHANKA</v>
          </cell>
          <cell r="E2795" t="str">
            <v>UGEL ANDAHUAYLAS</v>
          </cell>
          <cell r="F2795" t="str">
            <v>E.B.R. SECUNDARIA</v>
          </cell>
          <cell r="G2795" t="str">
            <v>UGEL-A IESM LLAMCAMA</v>
          </cell>
          <cell r="H2795" t="str">
            <v>03V0002N0959</v>
          </cell>
        </row>
        <row r="2796">
          <cell r="B2796" t="str">
            <v>1161115211A6</v>
          </cell>
          <cell r="C2796" t="str">
            <v>KA014005</v>
          </cell>
          <cell r="D2796" t="str">
            <v>EDUCACION CHANKA</v>
          </cell>
          <cell r="E2796" t="str">
            <v>UGEL ANDAHUAYLAS</v>
          </cell>
          <cell r="F2796" t="str">
            <v>E.B.A. INICIAL-INTERMEDIA</v>
          </cell>
          <cell r="G2796" t="str">
            <v>UGEL-A CEBA NUESTRA SRA DE COCHARCAS</v>
          </cell>
          <cell r="H2796" t="str">
            <v>829271216617</v>
          </cell>
        </row>
        <row r="2797">
          <cell r="B2797" t="str">
            <v>1162115211A7</v>
          </cell>
          <cell r="C2797" t="str">
            <v>KA014005</v>
          </cell>
          <cell r="D2797" t="str">
            <v>EDUCACION CHANKA</v>
          </cell>
          <cell r="E2797" t="str">
            <v>UGEL ANDAHUAYLAS</v>
          </cell>
          <cell r="F2797" t="str">
            <v>E.B.A. INICIAL-INTERMEDIA</v>
          </cell>
          <cell r="G2797" t="str">
            <v>UGEL-A CEBA NUESTRA SRA DE COCHARCAS</v>
          </cell>
          <cell r="H2797" t="str">
            <v>829201218610</v>
          </cell>
        </row>
        <row r="2798">
          <cell r="B2798" t="str">
            <v>1162115211A5</v>
          </cell>
          <cell r="C2798" t="str">
            <v>KA014005</v>
          </cell>
          <cell r="D2798" t="str">
            <v>EDUCACION CHANKA</v>
          </cell>
          <cell r="E2798" t="str">
            <v>UGEL ANDAHUAYLAS</v>
          </cell>
          <cell r="F2798" t="str">
            <v>E.B.A. INICIAL-INTERMEDIA</v>
          </cell>
          <cell r="G2798" t="str">
            <v>UGEL-A CEBA NUESTRA SRA DE COCHARCAS</v>
          </cell>
          <cell r="H2798" t="str">
            <v>829201218611</v>
          </cell>
        </row>
        <row r="2799">
          <cell r="B2799" t="str">
            <v>1161115221A2</v>
          </cell>
          <cell r="C2799" t="str">
            <v>KA014005</v>
          </cell>
          <cell r="D2799" t="str">
            <v>EDUCACION CHANKA</v>
          </cell>
          <cell r="E2799" t="str">
            <v>UGEL ANDAHUAYLAS</v>
          </cell>
          <cell r="F2799" t="str">
            <v>E.B.A. INICIAL-INTERMEDIA</v>
          </cell>
          <cell r="G2799" t="str">
            <v>UGEL-A CEBA NUESTRA SRA DE COCHARCAS</v>
          </cell>
          <cell r="H2799" t="str">
            <v>829221216611</v>
          </cell>
        </row>
        <row r="2800">
          <cell r="B2800" t="str">
            <v>1161115211A7</v>
          </cell>
          <cell r="C2800" t="str">
            <v>KA014005</v>
          </cell>
          <cell r="D2800" t="str">
            <v>EDUCACION CHANKA</v>
          </cell>
          <cell r="E2800" t="str">
            <v>UGEL ANDAHUAYLAS</v>
          </cell>
          <cell r="F2800" t="str">
            <v>E.B.A. INICIAL-INTERMEDIA</v>
          </cell>
          <cell r="G2800" t="str">
            <v>UGEL-A CEBA NUESTRA SRA DE COCHARCAS</v>
          </cell>
          <cell r="H2800" t="str">
            <v>829221216612</v>
          </cell>
        </row>
        <row r="2801">
          <cell r="B2801" t="str">
            <v>1161115221A1</v>
          </cell>
          <cell r="C2801" t="str">
            <v>KA014005</v>
          </cell>
          <cell r="D2801" t="str">
            <v>EDUCACION CHANKA</v>
          </cell>
          <cell r="E2801" t="str">
            <v>UGEL ANDAHUAYLAS</v>
          </cell>
          <cell r="F2801" t="str">
            <v>E.B.A. INICIAL-INTERMEDIA</v>
          </cell>
          <cell r="G2801" t="str">
            <v>UGEL-A CEBA NUESTRA SRA DE COCHARCAS</v>
          </cell>
          <cell r="H2801" t="str">
            <v>829221216615</v>
          </cell>
        </row>
        <row r="2802">
          <cell r="B2802" t="str">
            <v>1161115211A8</v>
          </cell>
          <cell r="C2802" t="str">
            <v>KA014005</v>
          </cell>
          <cell r="D2802" t="str">
            <v>EDUCACION CHANKA</v>
          </cell>
          <cell r="E2802" t="str">
            <v>UGEL ANDAHUAYLAS</v>
          </cell>
          <cell r="F2802" t="str">
            <v>E.B.A. INICIAL-INTERMEDIA</v>
          </cell>
          <cell r="G2802" t="str">
            <v>UGEL-A CEBA NUESTRA SRA DE COCHARCAS</v>
          </cell>
          <cell r="H2802" t="str">
            <v>829221216618</v>
          </cell>
        </row>
        <row r="2803">
          <cell r="B2803" t="str">
            <v>1161115211A3</v>
          </cell>
          <cell r="C2803" t="str">
            <v>KA014005</v>
          </cell>
          <cell r="D2803" t="str">
            <v>EDUCACION CHANKA</v>
          </cell>
          <cell r="E2803" t="str">
            <v>UGEL ANDAHUAYLAS</v>
          </cell>
          <cell r="F2803" t="str">
            <v>E.B.A. INICIAL-INTERMEDIA</v>
          </cell>
          <cell r="G2803" t="str">
            <v>UGEL-A CEBA NUESTRA SRA DE COCHARCAS</v>
          </cell>
          <cell r="H2803" t="str">
            <v>829271216610</v>
          </cell>
        </row>
        <row r="2804">
          <cell r="B2804" t="str">
            <v>1161115211A0</v>
          </cell>
          <cell r="C2804" t="str">
            <v>KA014005</v>
          </cell>
          <cell r="D2804" t="str">
            <v>EDUCACION CHANKA</v>
          </cell>
          <cell r="E2804" t="str">
            <v>UGEL ANDAHUAYLAS</v>
          </cell>
          <cell r="F2804" t="str">
            <v>E.B.A. INICIAL-INTERMEDIA</v>
          </cell>
          <cell r="G2804" t="str">
            <v>UGEL-A CEBA NUESTRA SRA DE COCHARCAS</v>
          </cell>
          <cell r="H2804" t="str">
            <v>829271216611</v>
          </cell>
        </row>
        <row r="2805">
          <cell r="B2805" t="str">
            <v>1161115211A5</v>
          </cell>
          <cell r="C2805" t="str">
            <v>KA014005</v>
          </cell>
          <cell r="D2805" t="str">
            <v>EDUCACION CHANKA</v>
          </cell>
          <cell r="E2805" t="str">
            <v>UGEL ANDAHUAYLAS</v>
          </cell>
          <cell r="F2805" t="str">
            <v>E.B.A. INICIAL-INTERMEDIA</v>
          </cell>
          <cell r="G2805" t="str">
            <v>UGEL-A CEBA NUESTRA SRA DE COCHARCAS</v>
          </cell>
          <cell r="H2805" t="str">
            <v>829271216616</v>
          </cell>
        </row>
        <row r="2806">
          <cell r="B2806" t="str">
            <v>1161115211A2</v>
          </cell>
          <cell r="C2806" t="str">
            <v>KA014005</v>
          </cell>
          <cell r="D2806" t="str">
            <v>EDUCACION CHANKA</v>
          </cell>
          <cell r="E2806" t="str">
            <v>UGEL ANDAHUAYLAS</v>
          </cell>
          <cell r="F2806" t="str">
            <v>E.B.A. INICIAL-INTERMEDIA</v>
          </cell>
          <cell r="G2806" t="str">
            <v>UGEL-A CEBA NUESTRA SRA DE COCHARCAS</v>
          </cell>
          <cell r="H2806" t="str">
            <v>829271216619</v>
          </cell>
        </row>
        <row r="2807">
          <cell r="B2807" t="str">
            <v>1161115211A9</v>
          </cell>
          <cell r="C2807" t="str">
            <v>KA014005</v>
          </cell>
          <cell r="D2807" t="str">
            <v>EDUCACION CHANKA</v>
          </cell>
          <cell r="E2807" t="str">
            <v>UGEL ANDAHUAYLAS</v>
          </cell>
          <cell r="F2807" t="str">
            <v>E.B.A. INICIAL-INTERMEDIA</v>
          </cell>
          <cell r="G2807" t="str">
            <v>UGEL-A CEBA NUESTRA SRA DE COCHARCAS</v>
          </cell>
          <cell r="H2807" t="str">
            <v>829221216614</v>
          </cell>
        </row>
        <row r="2808">
          <cell r="B2808" t="str">
            <v>1112115211A4</v>
          </cell>
          <cell r="C2808" t="str">
            <v>KA014010</v>
          </cell>
          <cell r="D2808" t="str">
            <v>EDUCACION CHANKA</v>
          </cell>
          <cell r="E2808" t="str">
            <v>UGEL ANDAHUAYLAS</v>
          </cell>
          <cell r="F2808" t="str">
            <v>E.B.A. INICIAL-INTERMEDIA</v>
          </cell>
          <cell r="G2808" t="str">
            <v>UGEL-A CEBA 54178 TALAVERA</v>
          </cell>
          <cell r="H2808" t="str">
            <v>828201211610</v>
          </cell>
        </row>
        <row r="2809">
          <cell r="B2809" t="str">
            <v>1112115211A5</v>
          </cell>
          <cell r="C2809" t="str">
            <v>KA014010</v>
          </cell>
          <cell r="D2809" t="str">
            <v>EDUCACION CHANKA</v>
          </cell>
          <cell r="E2809" t="str">
            <v>UGEL ANDAHUAYLAS</v>
          </cell>
          <cell r="F2809" t="str">
            <v>E.B.A. INICIAL-INTERMEDIA</v>
          </cell>
          <cell r="G2809" t="str">
            <v>UGEL-A CEBA 54178 TALAVERA</v>
          </cell>
          <cell r="H2809" t="str">
            <v>828201211613</v>
          </cell>
        </row>
        <row r="2810">
          <cell r="B2810" t="str">
            <v>1112115211A6</v>
          </cell>
          <cell r="C2810" t="str">
            <v>KA014010</v>
          </cell>
          <cell r="D2810" t="str">
            <v>EDUCACION CHANKA</v>
          </cell>
          <cell r="E2810" t="str">
            <v>UGEL ANDAHUAYLAS</v>
          </cell>
          <cell r="F2810" t="str">
            <v>E.B.A. INICIAL-INTERMEDIA</v>
          </cell>
          <cell r="G2810" t="str">
            <v>UGEL-A CEBA 54178 TALAVERA</v>
          </cell>
          <cell r="H2810" t="str">
            <v>828201211616</v>
          </cell>
        </row>
        <row r="2811">
          <cell r="B2811" t="str">
            <v>1112115211A3</v>
          </cell>
          <cell r="C2811" t="str">
            <v>KA014010</v>
          </cell>
          <cell r="D2811" t="str">
            <v>EDUCACION CHANKA</v>
          </cell>
          <cell r="E2811" t="str">
            <v>UGEL ANDAHUAYLAS</v>
          </cell>
          <cell r="F2811" t="str">
            <v>E.B.A. INICIAL-INTERMEDIA</v>
          </cell>
          <cell r="G2811" t="str">
            <v>UGEL-A CEBA 54178 TALAVERA</v>
          </cell>
          <cell r="H2811" t="str">
            <v>828201211619</v>
          </cell>
        </row>
        <row r="2812">
          <cell r="B2812" t="e">
            <v>#N/A</v>
          </cell>
          <cell r="C2812" t="str">
            <v>KA014010</v>
          </cell>
          <cell r="D2812" t="str">
            <v>EDUCACION CHANKA</v>
          </cell>
          <cell r="E2812" t="str">
            <v>UGEL ANDAHUAYLAS</v>
          </cell>
          <cell r="F2812" t="str">
            <v>E.B.A. INICIAL-INTERMEDIA</v>
          </cell>
          <cell r="G2812" t="str">
            <v>UGEL-A CEBA 54178 TALAVERA</v>
          </cell>
          <cell r="H2812" t="str">
            <v>03V0002N0969</v>
          </cell>
        </row>
        <row r="2813">
          <cell r="B2813" t="e">
            <v>#N/A</v>
          </cell>
          <cell r="C2813" t="str">
            <v>KA014010</v>
          </cell>
          <cell r="D2813" t="str">
            <v>EDUCACION CHANKA</v>
          </cell>
          <cell r="E2813" t="str">
            <v>UGEL ANDAHUAYLAS</v>
          </cell>
          <cell r="F2813" t="str">
            <v>E.B.A. INICIAL-INTERMEDIA</v>
          </cell>
          <cell r="G2813" t="str">
            <v>UGEL-A CEBA 54178 TALAVERA</v>
          </cell>
          <cell r="H2813" t="str">
            <v>03V0002N0998</v>
          </cell>
        </row>
        <row r="2814">
          <cell r="B2814" t="str">
            <v>1162115211A3</v>
          </cell>
          <cell r="C2814" t="str">
            <v>KA014015</v>
          </cell>
          <cell r="D2814" t="str">
            <v>EDUCACION CHANKA</v>
          </cell>
          <cell r="E2814" t="str">
            <v>UGEL ANDAHUAYLAS</v>
          </cell>
          <cell r="F2814" t="str">
            <v>E.B.A. INICIAL-INTERMEDIA</v>
          </cell>
          <cell r="G2814" t="str">
            <v>UGEL-A CEBA 55005 ANDAHUAYLAS</v>
          </cell>
          <cell r="H2814" t="str">
            <v>829201218614</v>
          </cell>
        </row>
        <row r="2815">
          <cell r="B2815" t="str">
            <v>1113115211A3</v>
          </cell>
          <cell r="C2815" t="str">
            <v>KA014020</v>
          </cell>
          <cell r="D2815" t="str">
            <v>EDUCACION CHANKA</v>
          </cell>
          <cell r="E2815" t="str">
            <v>UGEL ANDAHUAYLAS</v>
          </cell>
          <cell r="F2815" t="str">
            <v>E.B.A. INICIAL-INTERMEDIA</v>
          </cell>
          <cell r="G2815" t="str">
            <v>UGEL-A CEBA 54104 SAN JERONIMO</v>
          </cell>
          <cell r="H2815" t="str">
            <v>828251212611</v>
          </cell>
        </row>
        <row r="2816">
          <cell r="B2816" t="str">
            <v>1113115211A5</v>
          </cell>
          <cell r="C2816" t="str">
            <v>KA014020</v>
          </cell>
          <cell r="D2816" t="str">
            <v>EDUCACION CHANKA</v>
          </cell>
          <cell r="E2816" t="str">
            <v>UGEL ANDAHUAYLAS</v>
          </cell>
          <cell r="F2816" t="str">
            <v>E.B.A. INICIAL-INTERMEDIA</v>
          </cell>
          <cell r="G2816" t="str">
            <v>UGEL-A CEBA 54104 SAN JERONIMO</v>
          </cell>
          <cell r="H2816" t="str">
            <v>828251212610</v>
          </cell>
        </row>
        <row r="2817">
          <cell r="B2817" t="str">
            <v>1113115211A6</v>
          </cell>
          <cell r="C2817" t="str">
            <v>KA014020</v>
          </cell>
          <cell r="D2817" t="str">
            <v>EDUCACION CHANKA</v>
          </cell>
          <cell r="E2817" t="str">
            <v>UGEL ANDAHUAYLAS</v>
          </cell>
          <cell r="F2817" t="str">
            <v>E.B.A. INICIAL-INTERMEDIA</v>
          </cell>
          <cell r="G2817" t="str">
            <v>UGEL-A CEBA 54104 SAN JERONIMO</v>
          </cell>
          <cell r="H2817" t="str">
            <v>828251212613</v>
          </cell>
        </row>
        <row r="2818">
          <cell r="B2818" t="str">
            <v>1113115211A2</v>
          </cell>
          <cell r="C2818" t="str">
            <v>KA014020</v>
          </cell>
          <cell r="D2818" t="str">
            <v>EDUCACION CHANKA</v>
          </cell>
          <cell r="E2818" t="str">
            <v>UGEL ANDAHUAYLAS</v>
          </cell>
          <cell r="F2818" t="str">
            <v>E.B.A. INICIAL-INTERMEDIA</v>
          </cell>
          <cell r="G2818" t="str">
            <v>UGEL-A CEBA 54104 SAN JERONIMO</v>
          </cell>
          <cell r="H2818" t="str">
            <v>828251212615</v>
          </cell>
        </row>
        <row r="2819">
          <cell r="B2819" t="str">
            <v>1113115211A7</v>
          </cell>
          <cell r="C2819" t="str">
            <v>KA014020</v>
          </cell>
          <cell r="D2819" t="str">
            <v>EDUCACION CHANKA</v>
          </cell>
          <cell r="E2819" t="str">
            <v>UGEL ANDAHUAYLAS</v>
          </cell>
          <cell r="F2819" t="str">
            <v>E.B.A. INICIAL-INTERMEDIA</v>
          </cell>
          <cell r="G2819" t="str">
            <v>UGEL-A CEBA 54104 SAN JERONIMO</v>
          </cell>
          <cell r="H2819" t="str">
            <v>828251212616</v>
          </cell>
        </row>
        <row r="2820">
          <cell r="B2820" t="str">
            <v>1113115211A4</v>
          </cell>
          <cell r="C2820" t="str">
            <v>KA014020</v>
          </cell>
          <cell r="D2820" t="str">
            <v>EDUCACION CHANKA</v>
          </cell>
          <cell r="E2820" t="str">
            <v>UGEL ANDAHUAYLAS</v>
          </cell>
          <cell r="F2820" t="str">
            <v>E.B.A. INICIAL-INTERMEDIA</v>
          </cell>
          <cell r="G2820" t="str">
            <v>UGEL-A CEBA 54104 SAN JERONIMO</v>
          </cell>
          <cell r="H2820" t="str">
            <v>828251212619</v>
          </cell>
        </row>
        <row r="2821">
          <cell r="B2821" t="str">
            <v>1113115211A8</v>
          </cell>
          <cell r="C2821" t="str">
            <v>KA014020</v>
          </cell>
          <cell r="D2821" t="str">
            <v>EDUCACION CHANKA</v>
          </cell>
          <cell r="E2821" t="str">
            <v>UGEL ANDAHUAYLAS</v>
          </cell>
          <cell r="F2821" t="str">
            <v>E.B.A. INICIAL-INTERMEDIA</v>
          </cell>
          <cell r="G2821" t="str">
            <v>UGEL-A CEBA 54104 SAN JERONIMO</v>
          </cell>
          <cell r="H2821" t="str">
            <v>828251212617</v>
          </cell>
        </row>
        <row r="2822">
          <cell r="B2822" t="str">
            <v>1161116211A7</v>
          </cell>
          <cell r="C2822" t="str">
            <v>KA015005</v>
          </cell>
          <cell r="D2822" t="str">
            <v>EDUCACION CHANKA</v>
          </cell>
          <cell r="E2822" t="str">
            <v>UGEL ANDAHUAYLAS</v>
          </cell>
          <cell r="F2822" t="str">
            <v>ED. TECNICO PRODUCTIVA</v>
          </cell>
          <cell r="G2822" t="str">
            <v>UGEL-A CETPRO ANDAHUAYLAS</v>
          </cell>
          <cell r="H2822" t="str">
            <v>829201216618</v>
          </cell>
        </row>
        <row r="2823">
          <cell r="B2823" t="str">
            <v>1161116221A2</v>
          </cell>
          <cell r="C2823" t="str">
            <v>KA015005</v>
          </cell>
          <cell r="D2823" t="str">
            <v>EDUCACION CHANKA</v>
          </cell>
          <cell r="E2823" t="str">
            <v>UGEL ANDAHUAYLAS</v>
          </cell>
          <cell r="F2823" t="str">
            <v>ED. TECNICO PRODUCTIVA</v>
          </cell>
          <cell r="G2823" t="str">
            <v>UGEL-A CETPRO ANDAHUAYLAS</v>
          </cell>
          <cell r="H2823" t="str">
            <v>829201216619</v>
          </cell>
        </row>
        <row r="2824">
          <cell r="B2824" t="e">
            <v>#N/A</v>
          </cell>
          <cell r="C2824" t="str">
            <v>KA015005</v>
          </cell>
          <cell r="D2824" t="str">
            <v>EDUCACION CHANKA</v>
          </cell>
          <cell r="E2824" t="str">
            <v>UGEL ANDAHUAYLAS</v>
          </cell>
          <cell r="F2824" t="str">
            <v>ED. TECNICO PRODUCTIVA</v>
          </cell>
          <cell r="G2824" t="str">
            <v>UGEL-A CETPRO ANDAHUAYLAS</v>
          </cell>
          <cell r="H2824" t="str">
            <v>03V0002N0886</v>
          </cell>
        </row>
        <row r="2825">
          <cell r="B2825" t="e">
            <v>#N/A</v>
          </cell>
          <cell r="C2825" t="str">
            <v>KA015005</v>
          </cell>
          <cell r="D2825" t="str">
            <v>EDUCACION CHANKA</v>
          </cell>
          <cell r="E2825" t="str">
            <v>UGEL ANDAHUAYLAS</v>
          </cell>
          <cell r="F2825" t="str">
            <v>ED. TECNICO PRODUCTIVA</v>
          </cell>
          <cell r="G2825" t="str">
            <v>UGEL-A CETPRO ANDAHUAYLAS</v>
          </cell>
          <cell r="H2825" t="str">
            <v>03V0002N0887</v>
          </cell>
        </row>
        <row r="2826">
          <cell r="B2826" t="str">
            <v>1161116221A1</v>
          </cell>
          <cell r="C2826" t="str">
            <v>KA015005</v>
          </cell>
          <cell r="D2826" t="str">
            <v>EDUCACION CHANKA</v>
          </cell>
          <cell r="E2826" t="str">
            <v>UGEL ANDAHUAYLAS</v>
          </cell>
          <cell r="F2826" t="str">
            <v>ED. TECNICO PRODUCTIVA</v>
          </cell>
          <cell r="G2826" t="str">
            <v>UGEL-A CETPRO ANDAHUAYLAS</v>
          </cell>
          <cell r="H2826" t="str">
            <v>829201216611</v>
          </cell>
        </row>
        <row r="2827">
          <cell r="B2827" t="str">
            <v>1161116211A6</v>
          </cell>
          <cell r="C2827" t="str">
            <v>KA015005</v>
          </cell>
          <cell r="D2827" t="str">
            <v>EDUCACION CHANKA</v>
          </cell>
          <cell r="E2827" t="str">
            <v>UGEL ANDAHUAYLAS</v>
          </cell>
          <cell r="F2827" t="str">
            <v>ED. TECNICO PRODUCTIVA</v>
          </cell>
          <cell r="G2827" t="str">
            <v>UGEL-A CETPRO ANDAHUAYLAS</v>
          </cell>
          <cell r="H2827" t="str">
            <v>829201216612</v>
          </cell>
        </row>
        <row r="2828">
          <cell r="B2828" t="str">
            <v>1161116211A8</v>
          </cell>
          <cell r="C2828" t="str">
            <v>KA015005</v>
          </cell>
          <cell r="D2828" t="str">
            <v>EDUCACION CHANKA</v>
          </cell>
          <cell r="E2828" t="str">
            <v>UGEL ANDAHUAYLAS</v>
          </cell>
          <cell r="F2828" t="str">
            <v>ED. TECNICO PRODUCTIVA</v>
          </cell>
          <cell r="G2828" t="str">
            <v>UGEL-A CETPRO ANDAHUAYLAS</v>
          </cell>
          <cell r="H2828" t="str">
            <v>829201216614</v>
          </cell>
        </row>
        <row r="2829">
          <cell r="B2829" t="str">
            <v>1161116211A9</v>
          </cell>
          <cell r="C2829" t="str">
            <v>KA015005</v>
          </cell>
          <cell r="D2829" t="str">
            <v>EDUCACION CHANKA</v>
          </cell>
          <cell r="E2829" t="str">
            <v>UGEL ANDAHUAYLAS</v>
          </cell>
          <cell r="F2829" t="str">
            <v>ED. TECNICO PRODUCTIVA</v>
          </cell>
          <cell r="G2829" t="str">
            <v>UGEL-A CETPRO ANDAHUAYLAS</v>
          </cell>
          <cell r="H2829" t="str">
            <v>829201216615</v>
          </cell>
        </row>
        <row r="2830">
          <cell r="B2830" t="str">
            <v>1161116211A2</v>
          </cell>
          <cell r="C2830" t="str">
            <v>KA015005</v>
          </cell>
          <cell r="D2830" t="str">
            <v>EDUCACION CHANKA</v>
          </cell>
          <cell r="E2830" t="str">
            <v>UGEL ANDAHUAYLAS</v>
          </cell>
          <cell r="F2830" t="str">
            <v>ED. TECNICO PRODUCTIVA</v>
          </cell>
          <cell r="G2830" t="str">
            <v>UGEL-A CETPRO ANDAHUAYLAS</v>
          </cell>
          <cell r="H2830" t="str">
            <v>829221216610</v>
          </cell>
        </row>
        <row r="2831">
          <cell r="B2831" t="str">
            <v>1161116211A3</v>
          </cell>
          <cell r="C2831" t="str">
            <v>KA015005</v>
          </cell>
          <cell r="D2831" t="str">
            <v>EDUCACION CHANKA</v>
          </cell>
          <cell r="E2831" t="str">
            <v>UGEL ANDAHUAYLAS</v>
          </cell>
          <cell r="F2831" t="str">
            <v>ED. TECNICO PRODUCTIVA</v>
          </cell>
          <cell r="G2831" t="str">
            <v>UGEL-A CETPRO ANDAHUAYLAS</v>
          </cell>
          <cell r="H2831" t="str">
            <v>829221216613</v>
          </cell>
        </row>
        <row r="2832">
          <cell r="B2832" t="str">
            <v>1161116211A4</v>
          </cell>
          <cell r="C2832" t="str">
            <v>KA015005</v>
          </cell>
          <cell r="D2832" t="str">
            <v>EDUCACION CHANKA</v>
          </cell>
          <cell r="E2832" t="str">
            <v>UGEL ANDAHUAYLAS</v>
          </cell>
          <cell r="F2832" t="str">
            <v>ED. TECNICO PRODUCTIVA</v>
          </cell>
          <cell r="G2832" t="str">
            <v>UGEL-A CETPRO ANDAHUAYLAS</v>
          </cell>
          <cell r="H2832" t="str">
            <v>829221216616</v>
          </cell>
        </row>
        <row r="2833">
          <cell r="B2833" t="str">
            <v>1161116211A5</v>
          </cell>
          <cell r="C2833" t="str">
            <v>KA015005</v>
          </cell>
          <cell r="D2833" t="str">
            <v>EDUCACION CHANKA</v>
          </cell>
          <cell r="E2833" t="str">
            <v>UGEL ANDAHUAYLAS</v>
          </cell>
          <cell r="F2833" t="str">
            <v>ED. TECNICO PRODUCTIVA</v>
          </cell>
          <cell r="G2833" t="str">
            <v>UGEL-A CETPRO ANDAHUAYLAS</v>
          </cell>
          <cell r="H2833" t="str">
            <v>829221216617</v>
          </cell>
        </row>
        <row r="2834">
          <cell r="B2834" t="str">
            <v>1161116211A0</v>
          </cell>
          <cell r="C2834" t="str">
            <v>KA015005</v>
          </cell>
          <cell r="D2834" t="str">
            <v>EDUCACION CHANKA</v>
          </cell>
          <cell r="E2834" t="str">
            <v>UGEL ANDAHUAYLAS</v>
          </cell>
          <cell r="F2834" t="str">
            <v>ED. TECNICO PRODUCTIVA</v>
          </cell>
          <cell r="G2834" t="str">
            <v>UGEL-A CETPRO ANDAHUAYLAS</v>
          </cell>
          <cell r="H2834" t="str">
            <v>829221216619</v>
          </cell>
        </row>
        <row r="2835">
          <cell r="B2835" t="str">
            <v>1161116221A3</v>
          </cell>
          <cell r="C2835" t="str">
            <v>KA015005</v>
          </cell>
          <cell r="D2835" t="str">
            <v>EDUCACION CHANKA</v>
          </cell>
          <cell r="E2835" t="str">
            <v>UGEL ANDAHUAYLAS</v>
          </cell>
          <cell r="F2835" t="str">
            <v>ED. TECNICO PRODUCTIVA</v>
          </cell>
          <cell r="G2835" t="str">
            <v>UGEL-A CETPRO ANDAHUAYLAS</v>
          </cell>
          <cell r="H2835" t="str">
            <v>829201216610</v>
          </cell>
        </row>
        <row r="2836">
          <cell r="B2836" t="str">
            <v>1112116211A2</v>
          </cell>
          <cell r="C2836" t="str">
            <v>KA015010</v>
          </cell>
          <cell r="D2836" t="str">
            <v>EDUCACION CHANKA</v>
          </cell>
          <cell r="E2836" t="str">
            <v>UGEL ANDAHUAYLAS</v>
          </cell>
          <cell r="F2836" t="str">
            <v>ED. TECNICO PRODUCTIVA</v>
          </cell>
          <cell r="G2836" t="str">
            <v>UGEL-A CETPRO TALAVERA</v>
          </cell>
          <cell r="H2836" t="str">
            <v>828201211617</v>
          </cell>
        </row>
        <row r="2837">
          <cell r="B2837" t="str">
            <v>1112116211A3</v>
          </cell>
          <cell r="C2837" t="str">
            <v>KA015010</v>
          </cell>
          <cell r="D2837" t="str">
            <v>EDUCACION CHANKA</v>
          </cell>
          <cell r="E2837" t="str">
            <v>UGEL ANDAHUAYLAS</v>
          </cell>
          <cell r="F2837" t="str">
            <v>ED. TECNICO PRODUCTIVA</v>
          </cell>
          <cell r="G2837" t="str">
            <v>UGEL-A CETPRO TALAVERA</v>
          </cell>
          <cell r="H2837" t="str">
            <v>828251211612</v>
          </cell>
        </row>
        <row r="2838">
          <cell r="B2838" t="str">
            <v>1112116211A4</v>
          </cell>
          <cell r="C2838" t="str">
            <v>KA015010</v>
          </cell>
          <cell r="D2838" t="str">
            <v>EDUCACION CHANKA</v>
          </cell>
          <cell r="E2838" t="str">
            <v>UGEL ANDAHUAYLAS</v>
          </cell>
          <cell r="F2838" t="str">
            <v>ED. TECNICO PRODUCTIVA</v>
          </cell>
          <cell r="G2838" t="str">
            <v>UGEL-A CETPRO TALAVERA</v>
          </cell>
          <cell r="H2838" t="str">
            <v>828251211618</v>
          </cell>
        </row>
        <row r="2839">
          <cell r="B2839" t="str">
            <v>1112116211A5</v>
          </cell>
          <cell r="C2839" t="str">
            <v>KA015010</v>
          </cell>
          <cell r="D2839" t="str">
            <v>EDUCACION CHANKA</v>
          </cell>
          <cell r="E2839" t="str">
            <v>UGEL ANDAHUAYLAS</v>
          </cell>
          <cell r="F2839" t="str">
            <v>ED. TECNICO PRODUCTIVA</v>
          </cell>
          <cell r="G2839" t="str">
            <v>UGEL-A CETPRO TALAVERA</v>
          </cell>
          <cell r="H2839" t="str">
            <v>828251211614</v>
          </cell>
        </row>
        <row r="2840">
          <cell r="B2840" t="e">
            <v>#N/A</v>
          </cell>
          <cell r="C2840" t="str">
            <v>KA015015</v>
          </cell>
          <cell r="D2840" t="str">
            <v>EDUCACION CHANKA</v>
          </cell>
          <cell r="E2840" t="str">
            <v>UGEL ANDAHUAYLAS</v>
          </cell>
          <cell r="F2840" t="str">
            <v>ED. TECNICO PRODUCTIVA</v>
          </cell>
          <cell r="G2840" t="str">
            <v>UGEL-A CETPRO SAN JERONIMO</v>
          </cell>
          <cell r="H2840" t="str">
            <v>03V0002N0891</v>
          </cell>
        </row>
        <row r="2841">
          <cell r="B2841" t="str">
            <v>1190113221A2</v>
          </cell>
          <cell r="C2841" t="str">
            <v>KA015015</v>
          </cell>
          <cell r="D2841" t="str">
            <v>EDUCACION CHANKA</v>
          </cell>
          <cell r="E2841" t="str">
            <v>UGEL ANDAHUAYLAS</v>
          </cell>
          <cell r="F2841" t="str">
            <v>ED. TECNICO PRODUCTIVA</v>
          </cell>
          <cell r="G2841" t="str">
            <v>UGEL-A CETPRO SAN JERONIMO</v>
          </cell>
          <cell r="H2841" t="str">
            <v>827291219614</v>
          </cell>
        </row>
        <row r="2842">
          <cell r="B2842" t="str">
            <v>1162116211A2</v>
          </cell>
          <cell r="C2842" t="str">
            <v>KA015015</v>
          </cell>
          <cell r="D2842" t="str">
            <v>EDUCACION CHANKA</v>
          </cell>
          <cell r="E2842" t="str">
            <v>UGEL ANDAHUAYLAS</v>
          </cell>
          <cell r="F2842" t="str">
            <v>ED. TECNICO PRODUCTIVA</v>
          </cell>
          <cell r="G2842" t="str">
            <v>UGEL-A CETPRO SAN JERONIMO</v>
          </cell>
          <cell r="H2842" t="str">
            <v>829201218616</v>
          </cell>
        </row>
        <row r="2843">
          <cell r="B2843" t="str">
            <v>1162116211A3</v>
          </cell>
          <cell r="C2843" t="str">
            <v>KA015015</v>
          </cell>
          <cell r="D2843" t="str">
            <v>EDUCACION CHANKA</v>
          </cell>
          <cell r="E2843" t="str">
            <v>UGEL ANDAHUAYLAS</v>
          </cell>
          <cell r="F2843" t="str">
            <v>ED. TECNICO PRODUCTIVA</v>
          </cell>
          <cell r="G2843" t="str">
            <v>UGEL-A CETPRO SAN JERONIMO</v>
          </cell>
          <cell r="H2843" t="str">
            <v>829201218617</v>
          </cell>
        </row>
        <row r="2844">
          <cell r="B2844" t="str">
            <v>1162116211A5</v>
          </cell>
          <cell r="C2844" t="str">
            <v>KA015015</v>
          </cell>
          <cell r="D2844" t="str">
            <v>EDUCACION CHANKA</v>
          </cell>
          <cell r="E2844" t="str">
            <v>UGEL ANDAHUAYLAS</v>
          </cell>
          <cell r="F2844" t="str">
            <v>ED. TECNICO PRODUCTIVA</v>
          </cell>
          <cell r="G2844" t="str">
            <v>UGEL-A CETPRO SAN JERONIMO</v>
          </cell>
          <cell r="H2844" t="str">
            <v>829251218618</v>
          </cell>
        </row>
        <row r="2845">
          <cell r="B2845" t="str">
            <v>1162116211A4</v>
          </cell>
          <cell r="C2845" t="str">
            <v>KA015015</v>
          </cell>
          <cell r="D2845" t="str">
            <v>EDUCACION CHANKA</v>
          </cell>
          <cell r="E2845" t="str">
            <v>UGEL ANDAHUAYLAS</v>
          </cell>
          <cell r="F2845" t="str">
            <v>ED. TECNICO PRODUCTIVA</v>
          </cell>
          <cell r="G2845" t="str">
            <v>UGEL-A CETPRO SAN JERONIMO</v>
          </cell>
          <cell r="H2845" t="str">
            <v>829251218612</v>
          </cell>
        </row>
        <row r="2846">
          <cell r="B2846" t="e">
            <v>#N/A</v>
          </cell>
          <cell r="C2846" t="str">
            <v>KA015020</v>
          </cell>
          <cell r="D2846" t="str">
            <v>EDUCACION CHANKA</v>
          </cell>
          <cell r="E2846" t="str">
            <v>UGEL ANDAHUAYLAS</v>
          </cell>
          <cell r="F2846" t="str">
            <v>ED. TECNICO PRODUCTIVA</v>
          </cell>
          <cell r="G2846" t="str">
            <v>UGEL-A CETPRO NATIVIDAD</v>
          </cell>
          <cell r="H2846" t="str">
            <v>03V0002N0888</v>
          </cell>
        </row>
        <row r="2847">
          <cell r="B2847" t="str">
            <v>1113113211A3</v>
          </cell>
          <cell r="C2847" t="str">
            <v>KA015020</v>
          </cell>
          <cell r="D2847" t="str">
            <v>EDUCACION CHANKA</v>
          </cell>
          <cell r="E2847" t="str">
            <v>UGEL ANDAHUAYLAS</v>
          </cell>
          <cell r="F2847" t="str">
            <v>ED. TECNICO PRODUCTIVA</v>
          </cell>
          <cell r="G2847" t="str">
            <v>UGEL-A CETPRO NATIVIDAD</v>
          </cell>
          <cell r="H2847" t="str">
            <v>828231214617</v>
          </cell>
        </row>
        <row r="2848">
          <cell r="B2848" t="e">
            <v>#N/A</v>
          </cell>
          <cell r="C2848" t="str">
            <v>KA015025</v>
          </cell>
          <cell r="D2848" t="str">
            <v>EDUCACION CHANKA</v>
          </cell>
          <cell r="E2848" t="str">
            <v>UGEL ANDAHUAYLAS</v>
          </cell>
          <cell r="F2848" t="str">
            <v>ED. TECNICO PRODUCTIVA</v>
          </cell>
          <cell r="G2848" t="str">
            <v>UGEL-A CETPRO NIÑO DE TURPO - TURPO</v>
          </cell>
          <cell r="H2848" t="str">
            <v>03V0002N0889</v>
          </cell>
        </row>
        <row r="2849">
          <cell r="B2849" t="e">
            <v>#N/A</v>
          </cell>
          <cell r="C2849" t="str">
            <v>KA015025</v>
          </cell>
          <cell r="D2849" t="str">
            <v>EDUCACION CHANKA</v>
          </cell>
          <cell r="E2849" t="str">
            <v>UGEL ANDAHUAYLAS</v>
          </cell>
          <cell r="F2849" t="str">
            <v>ED. TECNICO PRODUCTIVA</v>
          </cell>
          <cell r="G2849" t="str">
            <v>UGEL-A CETPRO NIÑO DE TURPO - TURPO</v>
          </cell>
          <cell r="H2849" t="str">
            <v>03V0002N0890</v>
          </cell>
        </row>
        <row r="2850">
          <cell r="B2850" t="str">
            <v>1182118111A4</v>
          </cell>
          <cell r="C2850" t="str">
            <v>KAXX7017</v>
          </cell>
          <cell r="D2850" t="str">
            <v>EDUCACION CHANKA</v>
          </cell>
          <cell r="E2850" t="str">
            <v>UGEL ANDAHUAYLAS</v>
          </cell>
          <cell r="F2850" t="str">
            <v>E.B.A. AVANZADA</v>
          </cell>
          <cell r="G2850" t="str">
            <v>UGEL-A CEBA CESAR MENACHO LAZARTE</v>
          </cell>
          <cell r="H2850" t="str">
            <v>827281219614</v>
          </cell>
        </row>
        <row r="2851">
          <cell r="B2851" t="str">
            <v>1182118111A0</v>
          </cell>
          <cell r="C2851" t="str">
            <v>KAXX7017</v>
          </cell>
          <cell r="D2851" t="str">
            <v>EDUCACION CHANKA</v>
          </cell>
          <cell r="E2851" t="str">
            <v>UGEL ANDAHUAYLAS</v>
          </cell>
          <cell r="F2851" t="str">
            <v>E.B.A. AVANZADA</v>
          </cell>
          <cell r="G2851" t="str">
            <v>UGEL-A CEBA CESAR MENACHO LAZARTE</v>
          </cell>
          <cell r="H2851" t="str">
            <v>827241219617</v>
          </cell>
        </row>
        <row r="2852">
          <cell r="B2852" t="str">
            <v>1182118111A2</v>
          </cell>
          <cell r="C2852" t="str">
            <v>KAXX7017</v>
          </cell>
          <cell r="D2852" t="str">
            <v>EDUCACION CHANKA</v>
          </cell>
          <cell r="E2852" t="str">
            <v>UGEL ANDAHUAYLAS</v>
          </cell>
          <cell r="F2852" t="str">
            <v>E.B.A. AVANZADA</v>
          </cell>
          <cell r="G2852" t="str">
            <v>UGEL-A CEBA CESAR MENACHO LAZARTE</v>
          </cell>
          <cell r="H2852" t="str">
            <v>827281219612</v>
          </cell>
        </row>
        <row r="2853">
          <cell r="B2853" t="str">
            <v>1182118111A3</v>
          </cell>
          <cell r="C2853" t="str">
            <v>KAXX7017</v>
          </cell>
          <cell r="D2853" t="str">
            <v>EDUCACION CHANKA</v>
          </cell>
          <cell r="E2853" t="str">
            <v>UGEL ANDAHUAYLAS</v>
          </cell>
          <cell r="F2853" t="str">
            <v>E.B.A. AVANZADA</v>
          </cell>
          <cell r="G2853" t="str">
            <v>UGEL-A CEBA CESAR MENACHO LAZARTE</v>
          </cell>
          <cell r="H2853" t="str">
            <v>827281219618</v>
          </cell>
        </row>
        <row r="2854">
          <cell r="B2854" t="str">
            <v>1182118111A7</v>
          </cell>
          <cell r="C2854" t="str">
            <v>KAXX7017</v>
          </cell>
          <cell r="D2854" t="str">
            <v>EDUCACION CHANKA</v>
          </cell>
          <cell r="E2854" t="str">
            <v>UGEL ANDAHUAYLAS</v>
          </cell>
          <cell r="F2854" t="str">
            <v>E.B.A. AVANZADA</v>
          </cell>
          <cell r="G2854" t="str">
            <v>UGEL-A CEBA CESAR MENACHO LAZARTE</v>
          </cell>
          <cell r="H2854" t="str">
            <v>827281219619</v>
          </cell>
        </row>
        <row r="2855">
          <cell r="B2855" t="str">
            <v>1182118111A9</v>
          </cell>
          <cell r="C2855" t="str">
            <v>KAXX7017</v>
          </cell>
          <cell r="D2855" t="str">
            <v>EDUCACION CHANKA</v>
          </cell>
          <cell r="E2855" t="str">
            <v>UGEL ANDAHUAYLAS</v>
          </cell>
          <cell r="F2855" t="str">
            <v>E.B.A. AVANZADA</v>
          </cell>
          <cell r="G2855" t="str">
            <v>UGEL-A CEBA CESAR MENACHO LAZARTE</v>
          </cell>
          <cell r="H2855" t="str">
            <v>827281219613</v>
          </cell>
        </row>
        <row r="2856">
          <cell r="B2856" t="str">
            <v>1192118111A4</v>
          </cell>
          <cell r="C2856" t="str">
            <v>KAXX7018</v>
          </cell>
          <cell r="D2856" t="str">
            <v>EDUCACION CHANKA</v>
          </cell>
          <cell r="E2856" t="str">
            <v>UGEL ANDAHUAYLAS</v>
          </cell>
          <cell r="F2856" t="str">
            <v>E.B.A. AVANZADA</v>
          </cell>
          <cell r="G2856" t="str">
            <v>UGEL-A CEBA HUANCARAY</v>
          </cell>
          <cell r="H2856" t="str">
            <v>827211216612</v>
          </cell>
        </row>
        <row r="2857">
          <cell r="B2857" t="str">
            <v>1192118111A5</v>
          </cell>
          <cell r="C2857" t="str">
            <v>KAXX7018</v>
          </cell>
          <cell r="D2857" t="str">
            <v>EDUCACION CHANKA</v>
          </cell>
          <cell r="E2857" t="str">
            <v>UGEL ANDAHUAYLAS</v>
          </cell>
          <cell r="F2857" t="str">
            <v>E.B.A. AVANZADA</v>
          </cell>
          <cell r="G2857" t="str">
            <v>UGEL-A CEBA HUANCARAY</v>
          </cell>
          <cell r="H2857" t="str">
            <v>827211216618</v>
          </cell>
        </row>
        <row r="2858">
          <cell r="B2858" t="str">
            <v>1192118111A2</v>
          </cell>
          <cell r="C2858" t="str">
            <v>KAXX7018</v>
          </cell>
          <cell r="D2858" t="str">
            <v>EDUCACION CHANKA</v>
          </cell>
          <cell r="E2858" t="str">
            <v>UGEL ANDAHUAYLAS</v>
          </cell>
          <cell r="F2858" t="str">
            <v>E.B.A. AVANZADA</v>
          </cell>
          <cell r="G2858" t="str">
            <v>UGEL-A CEBA HUANCARAY</v>
          </cell>
          <cell r="H2858" t="str">
            <v>827231219616</v>
          </cell>
        </row>
        <row r="2859">
          <cell r="B2859" t="str">
            <v>1192118111A3</v>
          </cell>
          <cell r="C2859" t="str">
            <v>KAXX7018</v>
          </cell>
          <cell r="D2859" t="str">
            <v>EDUCACION CHANKA</v>
          </cell>
          <cell r="E2859" t="str">
            <v>UGEL ANDAHUAYLAS</v>
          </cell>
          <cell r="F2859" t="str">
            <v>E.B.A. AVANZADA</v>
          </cell>
          <cell r="G2859" t="str">
            <v>UGEL-A CEBA HUANCARAY</v>
          </cell>
          <cell r="H2859" t="str">
            <v>827231219617</v>
          </cell>
        </row>
        <row r="2860">
          <cell r="B2860" t="str">
            <v>1102118111A4</v>
          </cell>
          <cell r="C2860" t="str">
            <v>KAXX7019</v>
          </cell>
          <cell r="D2860" t="str">
            <v>EDUCACION CHANKA</v>
          </cell>
          <cell r="E2860" t="str">
            <v>UGEL ANDAHUAYLAS</v>
          </cell>
          <cell r="F2860" t="str">
            <v>E.B.A. AVANZADA</v>
          </cell>
          <cell r="G2860" t="str">
            <v>UGEL-A CEBA JEM ANDAHUAYLAS</v>
          </cell>
          <cell r="H2860" t="str">
            <v>828291217610</v>
          </cell>
        </row>
        <row r="2861">
          <cell r="B2861" t="str">
            <v>1102118111A8</v>
          </cell>
          <cell r="C2861" t="str">
            <v>KAXX7019</v>
          </cell>
          <cell r="D2861" t="str">
            <v>EDUCACION CHANKA</v>
          </cell>
          <cell r="E2861" t="str">
            <v>UGEL ANDAHUAYLAS</v>
          </cell>
          <cell r="F2861" t="str">
            <v>E.B.A. AVANZADA</v>
          </cell>
          <cell r="G2861" t="str">
            <v>UGEL-A CEBA JEM ANDAHUAYLAS</v>
          </cell>
          <cell r="H2861" t="str">
            <v>828271217612</v>
          </cell>
        </row>
        <row r="2862">
          <cell r="B2862" t="str">
            <v>1102118121A1</v>
          </cell>
          <cell r="C2862" t="str">
            <v>KAXX7019</v>
          </cell>
          <cell r="D2862" t="str">
            <v>EDUCACION CHANKA</v>
          </cell>
          <cell r="E2862" t="str">
            <v>UGEL ANDAHUAYLAS</v>
          </cell>
          <cell r="F2862" t="str">
            <v>E.B.A. AVANZADA</v>
          </cell>
          <cell r="G2862" t="str">
            <v>UGEL-A CEBA JEM ANDAHUAYLAS</v>
          </cell>
          <cell r="H2862" t="str">
            <v>828271217614</v>
          </cell>
        </row>
        <row r="2863">
          <cell r="B2863" t="str">
            <v>1102118121A2</v>
          </cell>
          <cell r="C2863" t="str">
            <v>KAXX7019</v>
          </cell>
          <cell r="D2863" t="str">
            <v>EDUCACION CHANKA</v>
          </cell>
          <cell r="E2863" t="str">
            <v>UGEL ANDAHUAYLAS</v>
          </cell>
          <cell r="F2863" t="str">
            <v>E.B.A. AVANZADA</v>
          </cell>
          <cell r="G2863" t="str">
            <v>UGEL-A CEBA JEM ANDAHUAYLAS</v>
          </cell>
          <cell r="H2863" t="str">
            <v>828271217615</v>
          </cell>
        </row>
        <row r="2864">
          <cell r="B2864" t="str">
            <v>1102118111A9</v>
          </cell>
          <cell r="C2864" t="str">
            <v>KAXX7019</v>
          </cell>
          <cell r="D2864" t="str">
            <v>EDUCACION CHANKA</v>
          </cell>
          <cell r="E2864" t="str">
            <v>UGEL ANDAHUAYLAS</v>
          </cell>
          <cell r="F2864" t="str">
            <v>E.B.A. AVANZADA</v>
          </cell>
          <cell r="G2864" t="str">
            <v>UGEL-A CEBA JEM ANDAHUAYLAS</v>
          </cell>
          <cell r="H2864" t="str">
            <v>828271217618</v>
          </cell>
        </row>
        <row r="2865">
          <cell r="B2865" t="str">
            <v>1102118121A4</v>
          </cell>
          <cell r="C2865" t="str">
            <v>KAXX7019</v>
          </cell>
          <cell r="D2865" t="str">
            <v>EDUCACION CHANKA</v>
          </cell>
          <cell r="E2865" t="str">
            <v>UGEL ANDAHUAYLAS</v>
          </cell>
          <cell r="F2865" t="str">
            <v>E.B.A. AVANZADA</v>
          </cell>
          <cell r="G2865" t="str">
            <v>UGEL-A CEBA JEM ANDAHUAYLAS</v>
          </cell>
          <cell r="H2865" t="str">
            <v>828271217619</v>
          </cell>
        </row>
        <row r="2866">
          <cell r="B2866" t="str">
            <v>1102118111A2</v>
          </cell>
          <cell r="C2866" t="str">
            <v>KAXX7019</v>
          </cell>
          <cell r="D2866" t="str">
            <v>EDUCACION CHANKA</v>
          </cell>
          <cell r="E2866" t="str">
            <v>UGEL ANDAHUAYLAS</v>
          </cell>
          <cell r="F2866" t="str">
            <v>E.B.A. AVANZADA</v>
          </cell>
          <cell r="G2866" t="str">
            <v>UGEL-A CEBA JEM ANDAHUAYLAS</v>
          </cell>
          <cell r="H2866" t="str">
            <v>828291217611</v>
          </cell>
        </row>
        <row r="2867">
          <cell r="B2867" t="str">
            <v>1102118111A5</v>
          </cell>
          <cell r="C2867" t="str">
            <v>KAXX7019</v>
          </cell>
          <cell r="D2867" t="str">
            <v>EDUCACION CHANKA</v>
          </cell>
          <cell r="E2867" t="str">
            <v>UGEL ANDAHUAYLAS</v>
          </cell>
          <cell r="F2867" t="str">
            <v>E.B.A. AVANZADA</v>
          </cell>
          <cell r="G2867" t="str">
            <v>UGEL-A CEBA JEM ANDAHUAYLAS</v>
          </cell>
          <cell r="H2867" t="str">
            <v>828291217613</v>
          </cell>
        </row>
        <row r="2868">
          <cell r="B2868" t="str">
            <v>1102118111A0</v>
          </cell>
          <cell r="C2868" t="str">
            <v>KAXX7019</v>
          </cell>
          <cell r="D2868" t="str">
            <v>EDUCACION CHANKA</v>
          </cell>
          <cell r="E2868" t="str">
            <v>UGEL ANDAHUAYLAS</v>
          </cell>
          <cell r="F2868" t="str">
            <v>E.B.A. AVANZADA</v>
          </cell>
          <cell r="G2868" t="str">
            <v>UGEL-A CEBA JEM ANDAHUAYLAS</v>
          </cell>
          <cell r="H2868" t="str">
            <v>828291217615</v>
          </cell>
        </row>
        <row r="2869">
          <cell r="B2869" t="str">
            <v>1102118111A6</v>
          </cell>
          <cell r="C2869" t="str">
            <v>KAXX7019</v>
          </cell>
          <cell r="D2869" t="str">
            <v>EDUCACION CHANKA</v>
          </cell>
          <cell r="E2869" t="str">
            <v>UGEL ANDAHUAYLAS</v>
          </cell>
          <cell r="F2869" t="str">
            <v>E.B.A. AVANZADA</v>
          </cell>
          <cell r="G2869" t="str">
            <v>UGEL-A CEBA JEM ANDAHUAYLAS</v>
          </cell>
          <cell r="H2869" t="str">
            <v>828291217616</v>
          </cell>
        </row>
        <row r="2870">
          <cell r="B2870" t="str">
            <v>1102118111A7</v>
          </cell>
          <cell r="C2870" t="str">
            <v>KAXX7019</v>
          </cell>
          <cell r="D2870" t="str">
            <v>EDUCACION CHANKA</v>
          </cell>
          <cell r="E2870" t="str">
            <v>UGEL ANDAHUAYLAS</v>
          </cell>
          <cell r="F2870" t="str">
            <v>E.B.A. AVANZADA</v>
          </cell>
          <cell r="G2870" t="str">
            <v>UGEL-A CEBA JEM ANDAHUAYLAS</v>
          </cell>
          <cell r="H2870" t="str">
            <v>828291217617</v>
          </cell>
        </row>
        <row r="2871">
          <cell r="B2871" t="str">
            <v>1102118111A3</v>
          </cell>
          <cell r="C2871" t="str">
            <v>KAXX7019</v>
          </cell>
          <cell r="D2871" t="str">
            <v>EDUCACION CHANKA</v>
          </cell>
          <cell r="E2871" t="str">
            <v>UGEL ANDAHUAYLAS</v>
          </cell>
          <cell r="F2871" t="str">
            <v>E.B.A. AVANZADA</v>
          </cell>
          <cell r="G2871" t="str">
            <v>UGEL-A CEBA JEM ANDAHUAYLAS</v>
          </cell>
          <cell r="H2871" t="str">
            <v>828291217619</v>
          </cell>
        </row>
        <row r="2872">
          <cell r="B2872" t="str">
            <v>1102118121A3</v>
          </cell>
          <cell r="C2872" t="str">
            <v>KAXX7019</v>
          </cell>
          <cell r="D2872" t="str">
            <v>EDUCACION CHANKA</v>
          </cell>
          <cell r="E2872" t="str">
            <v>UGEL ANDAHUAYLAS</v>
          </cell>
          <cell r="F2872" t="str">
            <v>E.B.A. AVANZADA</v>
          </cell>
          <cell r="G2872" t="str">
            <v>UGEL-A CEBA JEM ANDAHUAYLAS</v>
          </cell>
          <cell r="H2872" t="str">
            <v>828271217611</v>
          </cell>
        </row>
        <row r="2873">
          <cell r="B2873" t="str">
            <v>1113118111A5</v>
          </cell>
          <cell r="C2873" t="str">
            <v>KAXX7020</v>
          </cell>
          <cell r="D2873" t="str">
            <v>EDUCACION CHANKA</v>
          </cell>
          <cell r="E2873" t="str">
            <v>UGEL ANDAHUAYLAS</v>
          </cell>
          <cell r="F2873" t="str">
            <v>E.B.A. AVANZADA</v>
          </cell>
          <cell r="G2873" t="str">
            <v>UGEL-A CEBA P.I.A. TALAVERA</v>
          </cell>
          <cell r="H2873" t="str">
            <v>828231212611</v>
          </cell>
        </row>
        <row r="2874">
          <cell r="B2874" t="str">
            <v>1113118111A7</v>
          </cell>
          <cell r="C2874" t="str">
            <v>KAXX7020</v>
          </cell>
          <cell r="D2874" t="str">
            <v>EDUCACION CHANKA</v>
          </cell>
          <cell r="E2874" t="str">
            <v>UGEL ANDAHUAYLAS</v>
          </cell>
          <cell r="F2874" t="str">
            <v>E.B.A. AVANZADA</v>
          </cell>
          <cell r="G2874" t="str">
            <v>UGEL-A CEBA P.I.A. TALAVERA</v>
          </cell>
          <cell r="H2874" t="str">
            <v>828231212610</v>
          </cell>
        </row>
        <row r="2875">
          <cell r="B2875" t="str">
            <v>1113118111A3</v>
          </cell>
          <cell r="C2875" t="str">
            <v>KAXX7020</v>
          </cell>
          <cell r="D2875" t="str">
            <v>EDUCACION CHANKA</v>
          </cell>
          <cell r="E2875" t="str">
            <v>UGEL ANDAHUAYLAS</v>
          </cell>
          <cell r="F2875" t="str">
            <v>E.B.A. AVANZADA</v>
          </cell>
          <cell r="G2875" t="str">
            <v>UGEL-A CEBA P.I.A. TALAVERA</v>
          </cell>
          <cell r="H2875" t="str">
            <v>828231212614</v>
          </cell>
        </row>
        <row r="2876">
          <cell r="B2876" t="str">
            <v>1113118111A9</v>
          </cell>
          <cell r="C2876" t="str">
            <v>KAXX7020</v>
          </cell>
          <cell r="D2876" t="str">
            <v>EDUCACION CHANKA</v>
          </cell>
          <cell r="E2876" t="str">
            <v>UGEL ANDAHUAYLAS</v>
          </cell>
          <cell r="F2876" t="str">
            <v>E.B.A. AVANZADA</v>
          </cell>
          <cell r="G2876" t="str">
            <v>UGEL-A CEBA P.I.A. TALAVERA</v>
          </cell>
          <cell r="H2876" t="str">
            <v>828231212616</v>
          </cell>
        </row>
        <row r="2877">
          <cell r="B2877" t="str">
            <v>1113118111A2</v>
          </cell>
          <cell r="C2877" t="str">
            <v>KAXX7020</v>
          </cell>
          <cell r="D2877" t="str">
            <v>EDUCACION CHANKA</v>
          </cell>
          <cell r="E2877" t="str">
            <v>UGEL ANDAHUAYLAS</v>
          </cell>
          <cell r="F2877" t="str">
            <v>E.B.A. AVANZADA</v>
          </cell>
          <cell r="G2877" t="str">
            <v>UGEL-A CEBA P.I.A. TALAVERA</v>
          </cell>
          <cell r="H2877" t="str">
            <v>828231212618</v>
          </cell>
        </row>
        <row r="2878">
          <cell r="B2878" t="str">
            <v>1113118111A6</v>
          </cell>
          <cell r="C2878" t="str">
            <v>KAXX7020</v>
          </cell>
          <cell r="D2878" t="str">
            <v>EDUCACION CHANKA</v>
          </cell>
          <cell r="E2878" t="str">
            <v>UGEL ANDAHUAYLAS</v>
          </cell>
          <cell r="F2878" t="str">
            <v>E.B.A. AVANZADA</v>
          </cell>
          <cell r="G2878" t="str">
            <v>UGEL-A CEBA P.I.A. TALAVERA</v>
          </cell>
          <cell r="H2878" t="str">
            <v>828231212619</v>
          </cell>
        </row>
        <row r="2879">
          <cell r="B2879" t="str">
            <v>1113118121A2</v>
          </cell>
          <cell r="C2879" t="str">
            <v>KAXX7020</v>
          </cell>
          <cell r="D2879" t="str">
            <v>EDUCACION CHANKA</v>
          </cell>
          <cell r="E2879" t="str">
            <v>UGEL ANDAHUAYLAS</v>
          </cell>
          <cell r="F2879" t="str">
            <v>E.B.A. AVANZADA</v>
          </cell>
          <cell r="G2879" t="str">
            <v>UGEL-A CEBA P.I.A. TALAVERA</v>
          </cell>
          <cell r="H2879" t="str">
            <v>828231212617</v>
          </cell>
        </row>
        <row r="2880">
          <cell r="B2880" t="str">
            <v>1191119111A2</v>
          </cell>
          <cell r="C2880" t="str">
            <v>KAXX8008</v>
          </cell>
          <cell r="D2880" t="str">
            <v>EDUCACION CHANKA</v>
          </cell>
          <cell r="E2880" t="str">
            <v>UGEL ANDAHUAYLAS</v>
          </cell>
          <cell r="F2880" t="str">
            <v>ED. BASICA ESPECIAL</v>
          </cell>
          <cell r="G2880" t="str">
            <v>UGEL-A IEE ANDAHUAYLAS</v>
          </cell>
          <cell r="H2880" t="str">
            <v>827201219614</v>
          </cell>
        </row>
        <row r="2881">
          <cell r="B2881" t="str">
            <v>1191119111A3</v>
          </cell>
          <cell r="C2881" t="str">
            <v>KAXX8008</v>
          </cell>
          <cell r="D2881" t="str">
            <v>EDUCACION CHANKA</v>
          </cell>
          <cell r="E2881" t="str">
            <v>UGEL ANDAHUAYLAS</v>
          </cell>
          <cell r="F2881" t="str">
            <v>ED. BASICA ESPECIAL</v>
          </cell>
          <cell r="G2881" t="str">
            <v>UGEL-A IEE ANDAHUAYLAS</v>
          </cell>
          <cell r="H2881" t="str">
            <v>827201219615</v>
          </cell>
        </row>
        <row r="2882">
          <cell r="B2882" t="str">
            <v>1191119111A5</v>
          </cell>
          <cell r="C2882" t="str">
            <v>KAXX8008</v>
          </cell>
          <cell r="D2882" t="str">
            <v>EDUCACION CHANKA</v>
          </cell>
          <cell r="E2882" t="str">
            <v>UGEL ANDAHUAYLAS</v>
          </cell>
          <cell r="F2882" t="str">
            <v>ED. BASICA ESPECIAL</v>
          </cell>
          <cell r="G2882" t="str">
            <v>UGEL-A IEE ANDAHUAYLAS</v>
          </cell>
          <cell r="H2882" t="str">
            <v>827201219619</v>
          </cell>
        </row>
        <row r="2883">
          <cell r="B2883" t="str">
            <v>1191119111A4</v>
          </cell>
          <cell r="C2883" t="str">
            <v>KAXX8008</v>
          </cell>
          <cell r="D2883" t="str">
            <v>EDUCACION CHANKA</v>
          </cell>
          <cell r="E2883" t="str">
            <v>UGEL ANDAHUAYLAS</v>
          </cell>
          <cell r="F2883" t="str">
            <v>ED. BASICA ESPECIAL</v>
          </cell>
          <cell r="G2883" t="str">
            <v>UGEL-A IEE ANDAHUAYLAS</v>
          </cell>
          <cell r="H2883" t="str">
            <v>827201219611</v>
          </cell>
        </row>
        <row r="2884">
          <cell r="B2884" t="str">
            <v>1101119111A3</v>
          </cell>
          <cell r="C2884" t="str">
            <v>KAXX8009</v>
          </cell>
          <cell r="D2884" t="str">
            <v>EDUCACION CHANKA</v>
          </cell>
          <cell r="E2884" t="str">
            <v>UGEL ANDAHUAYLAS</v>
          </cell>
          <cell r="F2884" t="str">
            <v>ED. BASICA ESPECIAL</v>
          </cell>
          <cell r="G2884" t="str">
            <v>UGEL-A IEE TALAVERA</v>
          </cell>
          <cell r="H2884" t="str">
            <v>828291217614</v>
          </cell>
        </row>
        <row r="2885">
          <cell r="B2885" t="str">
            <v>1101119111A2</v>
          </cell>
          <cell r="C2885" t="str">
            <v>KAXX8009</v>
          </cell>
          <cell r="D2885" t="str">
            <v>EDUCACION CHANKA</v>
          </cell>
          <cell r="E2885" t="str">
            <v>UGEL ANDAHUAYLAS</v>
          </cell>
          <cell r="F2885" t="str">
            <v>ED. BASICA ESPECIAL</v>
          </cell>
          <cell r="G2885" t="str">
            <v>UGEL-A IEE TALAVERA</v>
          </cell>
          <cell r="H2885" t="str">
            <v>828291217618</v>
          </cell>
        </row>
        <row r="2886">
          <cell r="B2886" t="str">
            <v>1112119111A2</v>
          </cell>
          <cell r="C2886" t="str">
            <v>KAXX8010</v>
          </cell>
          <cell r="D2886" t="str">
            <v>EDUCACION CHANKA</v>
          </cell>
          <cell r="E2886" t="str">
            <v>UGEL ANDAHUAYLAS</v>
          </cell>
          <cell r="F2886" t="str">
            <v>ED. BASICA ESPECIAL</v>
          </cell>
          <cell r="G2886" t="str">
            <v>UGEL-A IEE SAN JERONIMO</v>
          </cell>
          <cell r="H2886" t="str">
            <v>828251211615</v>
          </cell>
        </row>
        <row r="2887">
          <cell r="B2887" t="str">
            <v>111211C131A2</v>
          </cell>
          <cell r="C2887" t="str">
            <v>KA00C010</v>
          </cell>
          <cell r="D2887" t="str">
            <v>EDUCACION CHANKA</v>
          </cell>
          <cell r="E2887" t="str">
            <v>UGEL ANDAHUAYLAS</v>
          </cell>
          <cell r="F2887" t="str">
            <v>ED. SUP. DIURNA</v>
          </cell>
          <cell r="G2887" t="str">
            <v>UGEL-A ISPP JOSE MARIA ARGUEDAS</v>
          </cell>
          <cell r="H2887" t="str">
            <v>828211214619</v>
          </cell>
        </row>
        <row r="2888">
          <cell r="B2888" t="str">
            <v>111211C141A5</v>
          </cell>
          <cell r="C2888" t="str">
            <v>KA00C010</v>
          </cell>
          <cell r="D2888" t="str">
            <v>EDUCACION CHANKA</v>
          </cell>
          <cell r="E2888" t="str">
            <v>UGEL ANDAHUAYLAS</v>
          </cell>
          <cell r="F2888" t="str">
            <v>ED. SUP. DIURNA</v>
          </cell>
          <cell r="G2888" t="str">
            <v>UGEL-A ISPP JOSE MARIA ARGUEDAS</v>
          </cell>
          <cell r="H2888" t="str">
            <v>828241214613</v>
          </cell>
        </row>
        <row r="2889">
          <cell r="B2889" t="str">
            <v>111211C131A9</v>
          </cell>
          <cell r="C2889" t="str">
            <v>KA00C010</v>
          </cell>
          <cell r="D2889" t="str">
            <v>EDUCACION CHANKA</v>
          </cell>
          <cell r="E2889" t="str">
            <v>UGEL ANDAHUAYLAS</v>
          </cell>
          <cell r="F2889" t="str">
            <v>ED. SUP. DIURNA</v>
          </cell>
          <cell r="G2889" t="str">
            <v>UGEL-A ISPP JOSE MARIA ARGUEDAS</v>
          </cell>
          <cell r="H2889" t="str">
            <v>828241214614</v>
          </cell>
        </row>
        <row r="2890">
          <cell r="B2890" t="str">
            <v>111211C131A8</v>
          </cell>
          <cell r="C2890" t="str">
            <v>KA00C010</v>
          </cell>
          <cell r="D2890" t="str">
            <v>EDUCACION CHANKA</v>
          </cell>
          <cell r="E2890" t="str">
            <v>UGEL ANDAHUAYLAS</v>
          </cell>
          <cell r="F2890" t="str">
            <v>ED. SUP. DIURNA</v>
          </cell>
          <cell r="G2890" t="str">
            <v>UGEL-A ISPP JOSE MARIA ARGUEDAS</v>
          </cell>
          <cell r="H2890" t="str">
            <v>828241214618</v>
          </cell>
        </row>
        <row r="2891">
          <cell r="B2891" t="str">
            <v>111211C121A7</v>
          </cell>
          <cell r="C2891" t="str">
            <v>KA00C010</v>
          </cell>
          <cell r="D2891" t="str">
            <v>EDUCACION CHANKA</v>
          </cell>
          <cell r="E2891" t="str">
            <v>UGEL ANDAHUAYLAS</v>
          </cell>
          <cell r="F2891" t="str">
            <v>ED. SUP. DIURNA</v>
          </cell>
          <cell r="G2891" t="str">
            <v>UGEL-A ISPP JOSE MARIA ARGUEDAS</v>
          </cell>
          <cell r="H2891" t="str">
            <v>828211214612</v>
          </cell>
        </row>
        <row r="2892">
          <cell r="B2892" t="str">
            <v>111211C131A4</v>
          </cell>
          <cell r="C2892" t="str">
            <v>KA00C010</v>
          </cell>
          <cell r="D2892" t="str">
            <v>EDUCACION CHANKA</v>
          </cell>
          <cell r="E2892" t="str">
            <v>UGEL ANDAHUAYLAS</v>
          </cell>
          <cell r="F2892" t="str">
            <v>ED. SUP. DIURNA</v>
          </cell>
          <cell r="G2892" t="str">
            <v>UGEL-A ISPP JOSE MARIA ARGUEDAS</v>
          </cell>
          <cell r="H2892" t="str">
            <v>828211214613</v>
          </cell>
        </row>
        <row r="2893">
          <cell r="B2893" t="str">
            <v>111211C121A9</v>
          </cell>
          <cell r="C2893" t="str">
            <v>KA00C010</v>
          </cell>
          <cell r="D2893" t="str">
            <v>EDUCACION CHANKA</v>
          </cell>
          <cell r="E2893" t="str">
            <v>UGEL ANDAHUAYLAS</v>
          </cell>
          <cell r="F2893" t="str">
            <v>ED. SUP. DIURNA</v>
          </cell>
          <cell r="G2893" t="str">
            <v>UGEL-A ISPP JOSE MARIA ARGUEDAS</v>
          </cell>
          <cell r="H2893" t="str">
            <v>828211214614</v>
          </cell>
        </row>
        <row r="2894">
          <cell r="B2894" t="str">
            <v>111211C131A5</v>
          </cell>
          <cell r="C2894" t="str">
            <v>KA00C010</v>
          </cell>
          <cell r="D2894" t="str">
            <v>EDUCACION CHANKA</v>
          </cell>
          <cell r="E2894" t="str">
            <v>UGEL ANDAHUAYLAS</v>
          </cell>
          <cell r="F2894" t="str">
            <v>ED. SUP. DIURNA</v>
          </cell>
          <cell r="G2894" t="str">
            <v>UGEL-A ISPP JOSE MARIA ARGUEDAS</v>
          </cell>
          <cell r="H2894" t="str">
            <v>828211214616</v>
          </cell>
        </row>
        <row r="2895">
          <cell r="B2895" t="str">
            <v>111211C121A8</v>
          </cell>
          <cell r="C2895" t="str">
            <v>KA00C010</v>
          </cell>
          <cell r="D2895" t="str">
            <v>EDUCACION CHANKA</v>
          </cell>
          <cell r="E2895" t="str">
            <v>UGEL ANDAHUAYLAS</v>
          </cell>
          <cell r="F2895" t="str">
            <v>ED. SUP. DIURNA</v>
          </cell>
          <cell r="G2895" t="str">
            <v>UGEL-A ISPP JOSE MARIA ARGUEDAS</v>
          </cell>
          <cell r="H2895" t="str">
            <v>828211214618</v>
          </cell>
        </row>
        <row r="2896">
          <cell r="B2896" t="str">
            <v>111211C121A3</v>
          </cell>
          <cell r="C2896" t="str">
            <v>KA00C010</v>
          </cell>
          <cell r="D2896" t="str">
            <v>EDUCACION CHANKA</v>
          </cell>
          <cell r="E2896" t="str">
            <v>UGEL ANDAHUAYLAS</v>
          </cell>
          <cell r="F2896" t="str">
            <v>ED. SUP. DIURNA</v>
          </cell>
          <cell r="G2896" t="str">
            <v>UGEL-A ISPP JOSE MARIA ARGUEDAS</v>
          </cell>
          <cell r="H2896" t="str">
            <v>828231211610</v>
          </cell>
        </row>
        <row r="2897">
          <cell r="B2897" t="str">
            <v>111211C121A1</v>
          </cell>
          <cell r="C2897" t="str">
            <v>KA00C010</v>
          </cell>
          <cell r="D2897" t="str">
            <v>EDUCACION CHANKA</v>
          </cell>
          <cell r="E2897" t="str">
            <v>UGEL ANDAHUAYLAS</v>
          </cell>
          <cell r="F2897" t="str">
            <v>ED. SUP. DIURNA</v>
          </cell>
          <cell r="G2897" t="str">
            <v>UGEL-A ISPP JOSE MARIA ARGUEDAS</v>
          </cell>
          <cell r="H2897" t="str">
            <v>828231211611</v>
          </cell>
        </row>
        <row r="2898">
          <cell r="B2898" t="str">
            <v>111211C121A5</v>
          </cell>
          <cell r="C2898" t="str">
            <v>KA00C010</v>
          </cell>
          <cell r="D2898" t="str">
            <v>EDUCACION CHANKA</v>
          </cell>
          <cell r="E2898" t="str">
            <v>UGEL ANDAHUAYLAS</v>
          </cell>
          <cell r="F2898" t="str">
            <v>ED. SUP. DIURNA</v>
          </cell>
          <cell r="G2898" t="str">
            <v>UGEL-A ISPP JOSE MARIA ARGUEDAS</v>
          </cell>
          <cell r="H2898" t="str">
            <v>828231211616</v>
          </cell>
        </row>
        <row r="2899">
          <cell r="B2899" t="str">
            <v>111211C121A6</v>
          </cell>
          <cell r="C2899" t="str">
            <v>KA00C010</v>
          </cell>
          <cell r="D2899" t="str">
            <v>EDUCACION CHANKA</v>
          </cell>
          <cell r="E2899" t="str">
            <v>UGEL ANDAHUAYLAS</v>
          </cell>
          <cell r="F2899" t="str">
            <v>ED. SUP. DIURNA</v>
          </cell>
          <cell r="G2899" t="str">
            <v>UGEL-A ISPP JOSE MARIA ARGUEDAS</v>
          </cell>
          <cell r="H2899" t="str">
            <v>828231211617</v>
          </cell>
        </row>
        <row r="2900">
          <cell r="B2900" t="str">
            <v>111211C121A2</v>
          </cell>
          <cell r="C2900" t="str">
            <v>KA00C010</v>
          </cell>
          <cell r="D2900" t="str">
            <v>EDUCACION CHANKA</v>
          </cell>
          <cell r="E2900" t="str">
            <v>UGEL ANDAHUAYLAS</v>
          </cell>
          <cell r="F2900" t="str">
            <v>ED. SUP. DIURNA</v>
          </cell>
          <cell r="G2900" t="str">
            <v>UGEL-A ISPP JOSE MARIA ARGUEDAS</v>
          </cell>
          <cell r="H2900" t="str">
            <v>828231211619</v>
          </cell>
        </row>
        <row r="2901">
          <cell r="B2901" t="str">
            <v>111211C111A4</v>
          </cell>
          <cell r="C2901" t="str">
            <v>KA00C010</v>
          </cell>
          <cell r="D2901" t="str">
            <v>EDUCACION CHANKA</v>
          </cell>
          <cell r="E2901" t="str">
            <v>UGEL ANDAHUAYLAS</v>
          </cell>
          <cell r="F2901" t="str">
            <v>ED. SUP. DIURNA</v>
          </cell>
          <cell r="G2901" t="str">
            <v>UGEL-A ISPP JOSE MARIA ARGUEDAS</v>
          </cell>
          <cell r="H2901" t="str">
            <v>828251211613</v>
          </cell>
        </row>
        <row r="2902">
          <cell r="B2902" t="str">
            <v>111211C111A6</v>
          </cell>
          <cell r="C2902" t="str">
            <v>KA00C010</v>
          </cell>
          <cell r="D2902" t="str">
            <v>EDUCACION CHANKA</v>
          </cell>
          <cell r="E2902" t="str">
            <v>UGEL ANDAHUAYLAS</v>
          </cell>
          <cell r="F2902" t="str">
            <v>ED. SUP. DIURNA</v>
          </cell>
          <cell r="G2902" t="str">
            <v>UGEL-A ISPP JOSE MARIA ARGUEDAS</v>
          </cell>
          <cell r="H2902" t="str">
            <v>828251211617</v>
          </cell>
        </row>
        <row r="2903">
          <cell r="B2903" t="str">
            <v>111211C131A3</v>
          </cell>
          <cell r="C2903" t="str">
            <v>KA00C010</v>
          </cell>
          <cell r="D2903" t="str">
            <v>EDUCACION CHANKA</v>
          </cell>
          <cell r="E2903" t="str">
            <v>UGEL ANDAHUAYLAS</v>
          </cell>
          <cell r="F2903" t="str">
            <v>ED. SUP. DIURNA</v>
          </cell>
          <cell r="G2903" t="str">
            <v>UGEL-A ISPP JOSE MARIA ARGUEDAS</v>
          </cell>
          <cell r="H2903" t="str">
            <v>828211214610</v>
          </cell>
        </row>
        <row r="2904">
          <cell r="B2904" t="str">
            <v>111211C111A0</v>
          </cell>
          <cell r="C2904" t="str">
            <v>KA00C010</v>
          </cell>
          <cell r="D2904" t="str">
            <v>EDUCACION CHANKA</v>
          </cell>
          <cell r="E2904" t="str">
            <v>UGEL ANDAHUAYLAS</v>
          </cell>
          <cell r="F2904" t="str">
            <v>ED. SUP. DIURNA</v>
          </cell>
          <cell r="G2904" t="str">
            <v>UGEL-A ISPP JOSE MARIA ARGUEDAS</v>
          </cell>
          <cell r="H2904" t="str">
            <v>828251211611</v>
          </cell>
        </row>
        <row r="2905">
          <cell r="B2905" t="str">
            <v>111211C141A9</v>
          </cell>
          <cell r="C2905" t="str">
            <v>KA00C010</v>
          </cell>
          <cell r="D2905" t="str">
            <v>EDUCACION CHANKA</v>
          </cell>
          <cell r="E2905" t="str">
            <v>UGEL ANDAHUAYLAS</v>
          </cell>
          <cell r="F2905" t="str">
            <v>ED. SUP. DIURNA</v>
          </cell>
          <cell r="G2905" t="str">
            <v>UGEL-A ISPP JOSE MARIA ARGUEDAS</v>
          </cell>
          <cell r="H2905" t="str">
            <v>828281214618</v>
          </cell>
        </row>
        <row r="2906">
          <cell r="B2906" t="str">
            <v>111211C131A6</v>
          </cell>
          <cell r="C2906" t="str">
            <v>KA00C010</v>
          </cell>
          <cell r="D2906" t="str">
            <v>EDUCACION CHANKA</v>
          </cell>
          <cell r="E2906" t="str">
            <v>UGEL ANDAHUAYLAS</v>
          </cell>
          <cell r="F2906" t="str">
            <v>ED. SUP. DIURNA</v>
          </cell>
          <cell r="G2906" t="str">
            <v>UGEL-A ISPP JOSE MARIA ARGUEDAS</v>
          </cell>
          <cell r="H2906" t="str">
            <v>828211214617</v>
          </cell>
        </row>
        <row r="2907">
          <cell r="B2907" t="str">
            <v>111211C111A7</v>
          </cell>
          <cell r="C2907" t="str">
            <v>KA00C010</v>
          </cell>
          <cell r="D2907" t="str">
            <v>EDUCACION CHANKA</v>
          </cell>
          <cell r="E2907" t="str">
            <v>UGEL ANDAHUAYLAS</v>
          </cell>
          <cell r="F2907" t="str">
            <v>ED. SUP. DIURNA</v>
          </cell>
          <cell r="G2907" t="str">
            <v>UGEL-A ISPP JOSE MARIA ARGUEDAS</v>
          </cell>
          <cell r="H2907" t="str">
            <v>828231211612</v>
          </cell>
        </row>
        <row r="2908">
          <cell r="B2908" t="str">
            <v>111211C131A0</v>
          </cell>
          <cell r="C2908" t="str">
            <v>KA00C015</v>
          </cell>
          <cell r="D2908" t="str">
            <v>EDUCACION CHANKA</v>
          </cell>
          <cell r="E2908" t="str">
            <v>UGEL ANDAHUAYLAS</v>
          </cell>
          <cell r="F2908" t="str">
            <v>ED. SUP. DIURNA</v>
          </cell>
          <cell r="G2908" t="str">
            <v>UGEL-A ISTP "TODAS LAS ARTES"</v>
          </cell>
          <cell r="H2908" t="str">
            <v>828211214615</v>
          </cell>
        </row>
        <row r="2909">
          <cell r="B2909" t="str">
            <v>111211C141A1</v>
          </cell>
          <cell r="C2909" t="str">
            <v>KA00C015</v>
          </cell>
          <cell r="D2909" t="str">
            <v>EDUCACION CHANKA</v>
          </cell>
          <cell r="E2909" t="str">
            <v>UGEL ANDAHUAYLAS</v>
          </cell>
          <cell r="F2909" t="str">
            <v>ED. SUP. DIURNA</v>
          </cell>
          <cell r="G2909" t="str">
            <v>UGEL-A ISTP "TODAS LAS ARTES"</v>
          </cell>
          <cell r="H2909" t="str">
            <v>828241214611</v>
          </cell>
        </row>
        <row r="2910">
          <cell r="B2910" t="str">
            <v>116211C121A2</v>
          </cell>
          <cell r="C2910" t="str">
            <v>KA00C015</v>
          </cell>
          <cell r="D2910" t="str">
            <v>EDUCACION CHANKA</v>
          </cell>
          <cell r="E2910" t="str">
            <v>UGEL ANDAHUAYLAS</v>
          </cell>
          <cell r="F2910" t="str">
            <v>ED. SUP. DIURNA</v>
          </cell>
          <cell r="G2910" t="str">
            <v>UGEL-A ISTP "TODAS LAS ARTES"</v>
          </cell>
          <cell r="H2910" t="str">
            <v>829231218614</v>
          </cell>
        </row>
        <row r="2911">
          <cell r="B2911" t="str">
            <v>116211C121A1</v>
          </cell>
          <cell r="C2911" t="str">
            <v>KA00C015</v>
          </cell>
          <cell r="D2911" t="str">
            <v>EDUCACION CHANKA</v>
          </cell>
          <cell r="E2911" t="str">
            <v>UGEL ANDAHUAYLAS</v>
          </cell>
          <cell r="F2911" t="str">
            <v>ED. SUP. DIURNA</v>
          </cell>
          <cell r="G2911" t="str">
            <v>UGEL-A ISTP "TODAS LAS ARTES"</v>
          </cell>
          <cell r="H2911" t="str">
            <v>829231218618</v>
          </cell>
        </row>
        <row r="2912">
          <cell r="B2912" t="str">
            <v>116211C111A0</v>
          </cell>
          <cell r="C2912" t="str">
            <v>KA00C015</v>
          </cell>
          <cell r="D2912" t="str">
            <v>EDUCACION CHANKA</v>
          </cell>
          <cell r="E2912" t="str">
            <v>UGEL ANDAHUAYLAS</v>
          </cell>
          <cell r="F2912" t="str">
            <v>ED. SUP. DIURNA</v>
          </cell>
          <cell r="G2912" t="str">
            <v>UGEL-A ISTP "TODAS LAS ARTES"</v>
          </cell>
          <cell r="H2912" t="str">
            <v>829251218614</v>
          </cell>
        </row>
        <row r="2913">
          <cell r="B2913" t="str">
            <v>116211C121A6</v>
          </cell>
          <cell r="C2913" t="str">
            <v>KA00C015</v>
          </cell>
          <cell r="D2913" t="str">
            <v>EDUCACION CHANKA</v>
          </cell>
          <cell r="E2913" t="str">
            <v>UGEL ANDAHUAYLAS</v>
          </cell>
          <cell r="F2913" t="str">
            <v>ED. SUP. DIURNA</v>
          </cell>
          <cell r="G2913" t="str">
            <v>UGEL-A ISTP "TODAS LAS ARTES"</v>
          </cell>
          <cell r="H2913" t="str">
            <v>829231218610</v>
          </cell>
        </row>
        <row r="2914">
          <cell r="B2914" t="str">
            <v>116211C121A4</v>
          </cell>
          <cell r="C2914" t="str">
            <v>KA00C015</v>
          </cell>
          <cell r="D2914" t="str">
            <v>EDUCACION CHANKA</v>
          </cell>
          <cell r="E2914" t="str">
            <v>UGEL ANDAHUAYLAS</v>
          </cell>
          <cell r="F2914" t="str">
            <v>ED. SUP. DIURNA</v>
          </cell>
          <cell r="G2914" t="str">
            <v>UGEL-A ISTP "TODAS LAS ARTES"</v>
          </cell>
          <cell r="H2914" t="str">
            <v>829231218611</v>
          </cell>
        </row>
        <row r="2915">
          <cell r="B2915" t="str">
            <v>116211C111A9</v>
          </cell>
          <cell r="C2915" t="str">
            <v>KA00C015</v>
          </cell>
          <cell r="D2915" t="str">
            <v>EDUCACION CHANKA</v>
          </cell>
          <cell r="E2915" t="str">
            <v>UGEL ANDAHUAYLAS</v>
          </cell>
          <cell r="F2915" t="str">
            <v>ED. SUP. DIURNA</v>
          </cell>
          <cell r="G2915" t="str">
            <v>UGEL-A ISTP "TODAS LAS ARTES"</v>
          </cell>
          <cell r="H2915" t="str">
            <v>829231218612</v>
          </cell>
        </row>
        <row r="2916">
          <cell r="B2916" t="str">
            <v>116211C121A3</v>
          </cell>
          <cell r="C2916" t="str">
            <v>KA00C015</v>
          </cell>
          <cell r="D2916" t="str">
            <v>EDUCACION CHANKA</v>
          </cell>
          <cell r="E2916" t="str">
            <v>UGEL ANDAHUAYLAS</v>
          </cell>
          <cell r="F2916" t="str">
            <v>ED. SUP. DIURNA</v>
          </cell>
          <cell r="G2916" t="str">
            <v>UGEL-A ISTP "TODAS LAS ARTES"</v>
          </cell>
          <cell r="H2916" t="str">
            <v>829231218615</v>
          </cell>
        </row>
        <row r="2917">
          <cell r="B2917" t="str">
            <v>116211C121A5</v>
          </cell>
          <cell r="C2917" t="str">
            <v>KA00C015</v>
          </cell>
          <cell r="D2917" t="str">
            <v>EDUCACION CHANKA</v>
          </cell>
          <cell r="E2917" t="str">
            <v>UGEL ANDAHUAYLAS</v>
          </cell>
          <cell r="F2917" t="str">
            <v>ED. SUP. DIURNA</v>
          </cell>
          <cell r="G2917" t="str">
            <v>UGEL-A ISTP "TODAS LAS ARTES"</v>
          </cell>
          <cell r="H2917" t="str">
            <v>829231218619</v>
          </cell>
        </row>
        <row r="2918">
          <cell r="B2918" t="str">
            <v>116211C111A6</v>
          </cell>
          <cell r="C2918" t="str">
            <v>KA00C015</v>
          </cell>
          <cell r="D2918" t="str">
            <v>EDUCACION CHANKA</v>
          </cell>
          <cell r="E2918" t="str">
            <v>UGEL ANDAHUAYLAS</v>
          </cell>
          <cell r="F2918" t="str">
            <v>ED. SUP. DIURNA</v>
          </cell>
          <cell r="G2918" t="str">
            <v>UGEL-A ISTP "TODAS LAS ARTES"</v>
          </cell>
          <cell r="H2918" t="str">
            <v>829251218613</v>
          </cell>
        </row>
        <row r="2919">
          <cell r="B2919" t="str">
            <v>116211C111A7</v>
          </cell>
          <cell r="C2919" t="str">
            <v>KA00C015</v>
          </cell>
          <cell r="D2919" t="str">
            <v>EDUCACION CHANKA</v>
          </cell>
          <cell r="E2919" t="str">
            <v>UGEL ANDAHUAYLAS</v>
          </cell>
          <cell r="F2919" t="str">
            <v>ED. SUP. DIURNA</v>
          </cell>
          <cell r="G2919" t="str">
            <v>UGEL-A ISTP "TODAS LAS ARTES"</v>
          </cell>
          <cell r="H2919" t="str">
            <v>829251218616</v>
          </cell>
        </row>
        <row r="2920">
          <cell r="B2920" t="str">
            <v>116211C111A8</v>
          </cell>
          <cell r="C2920" t="str">
            <v>KA00C015</v>
          </cell>
          <cell r="D2920" t="str">
            <v>EDUCACION CHANKA</v>
          </cell>
          <cell r="E2920" t="str">
            <v>UGEL ANDAHUAYLAS</v>
          </cell>
          <cell r="F2920" t="str">
            <v>ED. SUP. DIURNA</v>
          </cell>
          <cell r="G2920" t="str">
            <v>UGEL-A ISTP "TODAS LAS ARTES"</v>
          </cell>
          <cell r="H2920" t="str">
            <v>829251218617</v>
          </cell>
        </row>
        <row r="2921">
          <cell r="B2921" t="str">
            <v>116211C111A2</v>
          </cell>
          <cell r="C2921" t="str">
            <v>KA00C015</v>
          </cell>
          <cell r="D2921" t="str">
            <v>EDUCACION CHANKA</v>
          </cell>
          <cell r="E2921" t="str">
            <v>UGEL ANDAHUAYLAS</v>
          </cell>
          <cell r="F2921" t="str">
            <v>ED. SUP. DIURNA</v>
          </cell>
          <cell r="G2921" t="str">
            <v>UGEL-A ISTP "TODAS LAS ARTES"</v>
          </cell>
          <cell r="H2921" t="str">
            <v>829251218615</v>
          </cell>
        </row>
        <row r="2922">
          <cell r="B2922" t="str">
            <v>116211C111A5</v>
          </cell>
          <cell r="C2922" t="str">
            <v>KA00C015</v>
          </cell>
          <cell r="D2922" t="str">
            <v>EDUCACION CHANKA</v>
          </cell>
          <cell r="E2922" t="str">
            <v>UGEL ANDAHUAYLAS</v>
          </cell>
          <cell r="F2922" t="str">
            <v>ED. SUP. DIURNA</v>
          </cell>
          <cell r="G2922" t="str">
            <v>UGEL-A ISTP "TODAS LAS ARTES"</v>
          </cell>
          <cell r="H2922" t="str">
            <v>829251218610</v>
          </cell>
        </row>
        <row r="2923">
          <cell r="B2923" t="str">
            <v>116211C111A3</v>
          </cell>
          <cell r="C2923" t="str">
            <v>KA00C015</v>
          </cell>
          <cell r="D2923" t="str">
            <v>EDUCACION CHANKA</v>
          </cell>
          <cell r="E2923" t="str">
            <v>UGEL ANDAHUAYLAS</v>
          </cell>
          <cell r="F2923" t="str">
            <v>ED. SUP. DIURNA</v>
          </cell>
          <cell r="G2923" t="str">
            <v>UGEL-A ISTP "TODAS LAS ARTES"</v>
          </cell>
          <cell r="H2923" t="str">
            <v>829251218611</v>
          </cell>
        </row>
        <row r="2924">
          <cell r="B2924" t="str">
            <v>116211C111A4</v>
          </cell>
          <cell r="C2924" t="str">
            <v>KA00C015</v>
          </cell>
          <cell r="D2924" t="str">
            <v>EDUCACION CHANKA</v>
          </cell>
          <cell r="E2924" t="str">
            <v>UGEL ANDAHUAYLAS</v>
          </cell>
          <cell r="F2924" t="str">
            <v>ED. SUP. DIURNA</v>
          </cell>
          <cell r="G2924" t="str">
            <v>UGEL-A ISTP "TODAS LAS ARTES"</v>
          </cell>
          <cell r="H2924" t="str">
            <v>829251218619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zoomScaleNormal="100" workbookViewId="0">
      <selection activeCell="H15" sqref="H15"/>
    </sheetView>
  </sheetViews>
  <sheetFormatPr baseColWidth="10" defaultColWidth="0" defaultRowHeight="15" zeroHeight="1" x14ac:dyDescent="0.25"/>
  <cols>
    <col min="1" max="7" width="11.42578125" customWidth="1"/>
    <col min="8" max="8" width="0.7109375" customWidth="1"/>
    <col min="9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WWY31"/>
  <sheetViews>
    <sheetView view="pageBreakPreview" topLeftCell="F1" zoomScale="120" zoomScaleNormal="100" zoomScaleSheetLayoutView="120" workbookViewId="0">
      <pane ySplit="13" topLeftCell="A14" activePane="bottomLeft" state="frozen"/>
      <selection pane="bottomLeft" activeCell="AK23" sqref="AK23"/>
    </sheetView>
  </sheetViews>
  <sheetFormatPr baseColWidth="10" defaultColWidth="0" defaultRowHeight="12.75" zeroHeight="1" x14ac:dyDescent="0.2"/>
  <cols>
    <col min="1" max="1" width="4" style="20" customWidth="1"/>
    <col min="2" max="2" width="5.7109375" style="20" hidden="1" customWidth="1"/>
    <col min="3" max="3" width="6.140625" style="20" hidden="1" customWidth="1"/>
    <col min="4" max="4" width="9.85546875" style="20" customWidth="1"/>
    <col min="5" max="5" width="36.5703125" style="20" customWidth="1"/>
    <col min="6" max="6" width="13.28515625" style="199" customWidth="1"/>
    <col min="7" max="7" width="11.140625" style="200" customWidth="1"/>
    <col min="8" max="8" width="9.7109375" style="20" customWidth="1"/>
    <col min="9" max="39" width="3.7109375" style="20" customWidth="1"/>
    <col min="40" max="44" width="3.7109375" style="20" hidden="1" customWidth="1"/>
    <col min="45" max="48" width="3.7109375" style="174" hidden="1" customWidth="1"/>
    <col min="49" max="49" width="5.140625" style="174" hidden="1" customWidth="1"/>
    <col min="50" max="66" width="3.7109375" style="174" hidden="1" customWidth="1"/>
    <col min="67" max="16171" width="3.7109375" style="174" hidden="1"/>
    <col min="16172" max="16384" width="11.42578125" style="174" hidden="1"/>
  </cols>
  <sheetData>
    <row r="1" spans="1:59" ht="13.15" customHeight="1" x14ac:dyDescent="0.2">
      <c r="A1" s="173"/>
      <c r="B1" s="173"/>
      <c r="C1" s="173"/>
      <c r="D1" s="173"/>
      <c r="E1" s="301" t="s">
        <v>928</v>
      </c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173"/>
      <c r="AK1" s="173"/>
      <c r="AL1" s="173"/>
      <c r="AM1" s="173"/>
      <c r="AN1" s="173"/>
      <c r="AO1" s="173"/>
      <c r="AP1" s="244"/>
      <c r="AQ1" s="244"/>
      <c r="AR1" s="244"/>
      <c r="BE1" s="174" t="s">
        <v>92</v>
      </c>
      <c r="BF1" s="174" t="s">
        <v>25</v>
      </c>
      <c r="BG1" s="174" t="s">
        <v>124</v>
      </c>
    </row>
    <row r="2" spans="1:59" ht="13.15" customHeight="1" x14ac:dyDescent="0.2">
      <c r="A2" s="173"/>
      <c r="B2" s="173"/>
      <c r="C2" s="173"/>
      <c r="D2" s="173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173"/>
      <c r="AK2" s="173"/>
      <c r="AL2" s="173"/>
      <c r="AM2" s="173"/>
      <c r="AN2" s="173"/>
      <c r="AO2" s="173"/>
      <c r="AP2" s="244"/>
      <c r="AQ2" s="244"/>
      <c r="AR2" s="244"/>
      <c r="BE2" s="174" t="s">
        <v>129</v>
      </c>
      <c r="BF2" s="174" t="s">
        <v>105</v>
      </c>
      <c r="BG2" s="174" t="s">
        <v>114</v>
      </c>
    </row>
    <row r="3" spans="1:59" ht="13.5" hidden="1" x14ac:dyDescent="0.25">
      <c r="A3" s="314" t="s">
        <v>90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  <c r="AI3" s="314"/>
      <c r="AJ3" s="314"/>
      <c r="AK3" s="314"/>
      <c r="AL3" s="314"/>
      <c r="AM3" s="314"/>
      <c r="AN3" s="314"/>
      <c r="AO3" s="69"/>
      <c r="AP3" s="69"/>
      <c r="AQ3" s="69"/>
      <c r="AR3" s="69"/>
      <c r="BE3" s="174" t="s">
        <v>130</v>
      </c>
      <c r="BF3" s="174" t="s">
        <v>107</v>
      </c>
      <c r="BG3" s="174" t="s">
        <v>123</v>
      </c>
    </row>
    <row r="4" spans="1:59" ht="14.45" customHeight="1" thickBot="1" x14ac:dyDescent="0.3">
      <c r="B4" s="175"/>
      <c r="C4" s="175"/>
      <c r="D4" s="175"/>
      <c r="E4" s="320" t="s">
        <v>112</v>
      </c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175"/>
      <c r="AL4" s="175"/>
      <c r="AM4" s="175"/>
      <c r="AN4" s="175"/>
      <c r="AO4" s="175"/>
      <c r="AP4" s="175"/>
      <c r="AQ4" s="175"/>
      <c r="AR4" s="175"/>
      <c r="BE4" s="174" t="s">
        <v>118</v>
      </c>
      <c r="BF4" s="174" t="s">
        <v>106</v>
      </c>
      <c r="BG4" s="174" t="s">
        <v>125</v>
      </c>
    </row>
    <row r="5" spans="1:59" s="111" customFormat="1" ht="18.600000000000001" customHeight="1" thickTop="1" thickBot="1" x14ac:dyDescent="0.3">
      <c r="A5" s="113"/>
      <c r="C5" s="69"/>
      <c r="D5" s="69"/>
      <c r="E5" s="113" t="s">
        <v>921</v>
      </c>
      <c r="F5" s="243" t="s">
        <v>38</v>
      </c>
      <c r="G5" s="293" t="s">
        <v>39</v>
      </c>
      <c r="H5" s="293"/>
      <c r="I5" s="293"/>
      <c r="J5" s="293"/>
      <c r="K5" s="294"/>
      <c r="L5" s="176">
        <f>VLOOKUP(G5,CALEND!$A$17:$B$28,2,FALSE)</f>
        <v>1</v>
      </c>
      <c r="M5" s="88"/>
      <c r="P5" s="245"/>
      <c r="Q5" s="319" t="s">
        <v>23</v>
      </c>
      <c r="R5" s="319"/>
      <c r="S5" s="318">
        <v>2024</v>
      </c>
      <c r="T5" s="318"/>
      <c r="U5" s="318"/>
      <c r="V5" s="112"/>
      <c r="W5" s="112"/>
      <c r="X5" s="118">
        <f>+AñoNatural</f>
        <v>2024</v>
      </c>
      <c r="Y5" s="112"/>
      <c r="Z5" s="70" t="s">
        <v>94</v>
      </c>
      <c r="AA5" s="71"/>
      <c r="AB5" s="112"/>
      <c r="AC5" s="321" t="s">
        <v>114</v>
      </c>
      <c r="AD5" s="322"/>
      <c r="AE5" s="322"/>
      <c r="AF5" s="322"/>
      <c r="AG5" s="322"/>
      <c r="AH5" s="322"/>
      <c r="AI5" s="323"/>
      <c r="AJ5" s="112"/>
      <c r="AK5" s="112"/>
      <c r="AL5" s="112"/>
      <c r="AM5" s="112"/>
      <c r="AN5" s="112"/>
      <c r="AO5" s="112"/>
      <c r="AP5" s="112"/>
      <c r="AQ5" s="112"/>
      <c r="AR5" s="112"/>
      <c r="BE5" s="174" t="s">
        <v>122</v>
      </c>
      <c r="BF5" s="174" t="s">
        <v>115</v>
      </c>
      <c r="BG5" s="174" t="s">
        <v>925</v>
      </c>
    </row>
    <row r="6" spans="1:59" s="111" customFormat="1" ht="18" customHeight="1" thickTop="1" thickBot="1" x14ac:dyDescent="0.35">
      <c r="C6" s="69"/>
      <c r="D6" s="69"/>
      <c r="E6" s="228" t="s">
        <v>93</v>
      </c>
      <c r="F6" s="315" t="s">
        <v>933</v>
      </c>
      <c r="G6" s="316"/>
      <c r="H6" s="316"/>
      <c r="I6" s="316"/>
      <c r="J6" s="317"/>
      <c r="K6" s="317"/>
      <c r="L6" s="317"/>
      <c r="M6" s="317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99"/>
      <c r="AC6" s="99"/>
      <c r="AD6" s="99"/>
      <c r="AE6" s="99"/>
      <c r="AF6" s="99"/>
      <c r="AG6" s="99"/>
      <c r="AH6" s="99"/>
      <c r="AI6" s="71"/>
      <c r="AJ6" s="86"/>
      <c r="AK6" s="71"/>
      <c r="AL6" s="71"/>
      <c r="AM6" s="71"/>
      <c r="AN6" s="72"/>
      <c r="AO6" s="73"/>
      <c r="AP6" s="73"/>
      <c r="AQ6" s="73"/>
      <c r="AR6" s="73"/>
      <c r="BE6" s="174" t="s">
        <v>116</v>
      </c>
      <c r="BF6" s="174" t="s">
        <v>932</v>
      </c>
    </row>
    <row r="7" spans="1:59" s="111" customFormat="1" ht="15.6" customHeight="1" x14ac:dyDescent="0.25">
      <c r="B7" s="69"/>
      <c r="C7" s="69"/>
      <c r="D7" s="69"/>
      <c r="E7" s="229" t="s">
        <v>110</v>
      </c>
      <c r="F7" s="312" t="s">
        <v>934</v>
      </c>
      <c r="G7" s="313"/>
      <c r="H7" s="313"/>
      <c r="I7" s="177"/>
      <c r="J7" s="302" t="s">
        <v>926</v>
      </c>
      <c r="K7" s="303"/>
      <c r="L7" s="303"/>
      <c r="M7" s="304"/>
      <c r="N7" s="310" t="s">
        <v>939</v>
      </c>
      <c r="O7" s="311"/>
      <c r="P7" s="311"/>
      <c r="Q7" s="311"/>
      <c r="R7" s="311"/>
      <c r="S7" s="311"/>
      <c r="T7" s="311"/>
      <c r="U7" s="311"/>
      <c r="V7" s="311"/>
      <c r="W7" s="311"/>
      <c r="X7" s="311"/>
      <c r="Y7" s="311"/>
      <c r="Z7" s="311"/>
      <c r="AB7" s="126"/>
      <c r="AC7" s="88"/>
      <c r="AD7" s="88"/>
      <c r="AE7" s="88"/>
      <c r="AF7" s="88"/>
      <c r="AG7" s="292"/>
      <c r="AH7" s="292"/>
      <c r="AI7" s="292"/>
      <c r="AJ7" s="292"/>
      <c r="AK7" s="292"/>
      <c r="AL7" s="269"/>
      <c r="AM7" s="264"/>
      <c r="AN7" s="71"/>
      <c r="AO7" s="92"/>
      <c r="AP7" s="92"/>
      <c r="AQ7" s="92"/>
      <c r="AR7" s="92"/>
      <c r="AS7" s="73"/>
      <c r="AT7" s="73"/>
      <c r="AU7" s="73"/>
      <c r="BE7" s="174" t="s">
        <v>117</v>
      </c>
      <c r="BF7" s="174"/>
    </row>
    <row r="8" spans="1:59" s="111" customFormat="1" ht="15.6" customHeight="1" thickBot="1" x14ac:dyDescent="0.3">
      <c r="A8" s="69"/>
      <c r="B8" s="70"/>
      <c r="C8" s="70"/>
      <c r="D8" s="70"/>
      <c r="E8" s="230" t="s">
        <v>108</v>
      </c>
      <c r="F8" s="308" t="s">
        <v>181</v>
      </c>
      <c r="G8" s="309"/>
      <c r="H8" s="309"/>
      <c r="I8" s="99"/>
      <c r="J8" s="305" t="s">
        <v>927</v>
      </c>
      <c r="K8" s="306"/>
      <c r="L8" s="306"/>
      <c r="M8" s="307"/>
      <c r="N8" s="312" t="str">
        <f>VLOOKUP($F$8,DATA!A4:D296,4,FALSE)</f>
        <v>PILCUYO / 18 DE ENERO</v>
      </c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178"/>
      <c r="AK8" s="92"/>
      <c r="AL8" s="92"/>
      <c r="AM8" s="92"/>
      <c r="AN8" s="73"/>
      <c r="AO8" s="69"/>
      <c r="AP8" s="69"/>
      <c r="AQ8" s="69"/>
      <c r="AR8" s="69"/>
      <c r="BE8" s="111" t="s">
        <v>930</v>
      </c>
    </row>
    <row r="9" spans="1:59" ht="3.6" customHeight="1" x14ac:dyDescent="0.25">
      <c r="E9" s="179"/>
      <c r="F9" s="180"/>
      <c r="G9" s="181"/>
      <c r="H9" s="181"/>
      <c r="I9" s="181"/>
      <c r="J9" s="181"/>
      <c r="K9" s="181"/>
      <c r="L9" s="181"/>
      <c r="M9" s="181"/>
      <c r="O9" s="182"/>
      <c r="P9" s="182"/>
      <c r="Q9" s="182"/>
      <c r="R9" s="182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3"/>
      <c r="AD9" s="183"/>
      <c r="AE9" s="183"/>
      <c r="AF9" s="182"/>
      <c r="AG9" s="182"/>
      <c r="AH9" s="182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4"/>
      <c r="AT9" s="184"/>
      <c r="AU9" s="184"/>
      <c r="BE9" s="174" t="s">
        <v>120</v>
      </c>
    </row>
    <row r="10" spans="1:59" s="187" customFormat="1" ht="13.9" customHeight="1" x14ac:dyDescent="0.2">
      <c r="A10" s="274" t="s">
        <v>3</v>
      </c>
      <c r="B10" s="159"/>
      <c r="C10" s="159"/>
      <c r="D10" s="274" t="s">
        <v>1</v>
      </c>
      <c r="E10" s="274" t="s">
        <v>0</v>
      </c>
      <c r="F10" s="274" t="s">
        <v>92</v>
      </c>
      <c r="G10" s="295" t="s">
        <v>25</v>
      </c>
      <c r="H10" s="295" t="s">
        <v>113</v>
      </c>
      <c r="I10" s="273" t="s">
        <v>101</v>
      </c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3"/>
      <c r="AG10" s="273"/>
      <c r="AH10" s="273"/>
      <c r="AI10" s="273"/>
      <c r="AJ10" s="273"/>
      <c r="AK10" s="273"/>
      <c r="AL10" s="273"/>
      <c r="AM10" s="273"/>
      <c r="AN10" s="185"/>
      <c r="AO10" s="185"/>
      <c r="AP10" s="185"/>
      <c r="AQ10" s="185"/>
      <c r="AR10" s="185"/>
      <c r="AS10" s="186"/>
      <c r="AT10" s="186"/>
      <c r="AU10" s="186"/>
      <c r="BE10" s="187" t="s">
        <v>931</v>
      </c>
    </row>
    <row r="11" spans="1:59" s="161" customFormat="1" ht="15.6" customHeight="1" x14ac:dyDescent="0.25">
      <c r="A11" s="274"/>
      <c r="B11" s="274" t="s">
        <v>37</v>
      </c>
      <c r="C11" s="298" t="s">
        <v>21</v>
      </c>
      <c r="D11" s="274"/>
      <c r="E11" s="274"/>
      <c r="F11" s="274"/>
      <c r="G11" s="295"/>
      <c r="H11" s="295"/>
      <c r="I11" s="238">
        <v>1</v>
      </c>
      <c r="J11" s="238">
        <v>2</v>
      </c>
      <c r="K11" s="238">
        <v>3</v>
      </c>
      <c r="L11" s="238">
        <v>4</v>
      </c>
      <c r="M11" s="238">
        <v>5</v>
      </c>
      <c r="N11" s="238">
        <v>6</v>
      </c>
      <c r="O11" s="238">
        <v>7</v>
      </c>
      <c r="P11" s="238">
        <v>8</v>
      </c>
      <c r="Q11" s="238">
        <v>9</v>
      </c>
      <c r="R11" s="238">
        <v>10</v>
      </c>
      <c r="S11" s="238">
        <v>11</v>
      </c>
      <c r="T11" s="238">
        <v>12</v>
      </c>
      <c r="U11" s="238">
        <v>13</v>
      </c>
      <c r="V11" s="238">
        <v>14</v>
      </c>
      <c r="W11" s="238">
        <v>15</v>
      </c>
      <c r="X11" s="238">
        <v>16</v>
      </c>
      <c r="Y11" s="238">
        <v>17</v>
      </c>
      <c r="Z11" s="238">
        <v>18</v>
      </c>
      <c r="AA11" s="238">
        <v>19</v>
      </c>
      <c r="AB11" s="238">
        <v>20</v>
      </c>
      <c r="AC11" s="238">
        <v>21</v>
      </c>
      <c r="AD11" s="238">
        <v>22</v>
      </c>
      <c r="AE11" s="238">
        <v>23</v>
      </c>
      <c r="AF11" s="238">
        <v>24</v>
      </c>
      <c r="AG11" s="238">
        <v>25</v>
      </c>
      <c r="AH11" s="238">
        <v>26</v>
      </c>
      <c r="AI11" s="238">
        <v>27</v>
      </c>
      <c r="AJ11" s="238">
        <v>28</v>
      </c>
      <c r="AK11" s="238">
        <v>29</v>
      </c>
      <c r="AL11" s="268">
        <f>IF(D5="FEBRERO","",30)</f>
        <v>30</v>
      </c>
      <c r="AM11" s="263">
        <v>31</v>
      </c>
      <c r="AN11" s="296" t="s">
        <v>56</v>
      </c>
      <c r="AO11" s="299" t="s">
        <v>18</v>
      </c>
      <c r="AP11" s="160"/>
      <c r="AQ11" s="160"/>
      <c r="AR11" s="160"/>
      <c r="BE11" s="174" t="s">
        <v>119</v>
      </c>
    </row>
    <row r="12" spans="1:59" s="161" customFormat="1" ht="16.149999999999999" customHeight="1" x14ac:dyDescent="0.25">
      <c r="A12" s="274"/>
      <c r="B12" s="274"/>
      <c r="C12" s="298"/>
      <c r="D12" s="274"/>
      <c r="E12" s="274"/>
      <c r="F12" s="274"/>
      <c r="G12" s="295"/>
      <c r="H12" s="295"/>
      <c r="I12" s="162" t="str">
        <f>IF(LEN(VLOOKUP($L$5,CALEND!$A$2:$AF$13,I$11+1,FALSE))&gt;0,VLOOKUP($L$5,CALEND!$A$2:$AF$13,I$11+1,FALSE),"")</f>
        <v>lu.</v>
      </c>
      <c r="J12" s="162" t="str">
        <f>IF(LEN(VLOOKUP($L$5,CALEND!$A$2:$AF$13,J$11+1,FALSE))&gt;0,VLOOKUP($L$5,CALEND!$A$2:$AF$13,J$11+1,FALSE),"")</f>
        <v>ma.</v>
      </c>
      <c r="K12" s="162" t="str">
        <f>IF(LEN(VLOOKUP($L$5,CALEND!$A$2:$AF$13,K$11+1,FALSE))&gt;0,VLOOKUP($L$5,CALEND!$A$2:$AF$13,K$11+1,FALSE),"")</f>
        <v>mi.</v>
      </c>
      <c r="L12" s="162" t="str">
        <f>IF(LEN(VLOOKUP($L$5,CALEND!$A$2:$AF$13,L$11+1,FALSE))&gt;0,VLOOKUP($L$5,CALEND!$A$2:$AF$13,L$11+1,FALSE),"")</f>
        <v>ju.</v>
      </c>
      <c r="M12" s="162" t="str">
        <f>IF(LEN(VLOOKUP($L$5,CALEND!$A$2:$AF$13,M$11+1,FALSE))&gt;0,VLOOKUP($L$5,CALEND!$A$2:$AF$13,M$11+1,FALSE),"")</f>
        <v>vi.</v>
      </c>
      <c r="N12" s="162" t="str">
        <f>IF(LEN(VLOOKUP($L$5,CALEND!$A$2:$AF$13,N$11+1,FALSE))&gt;0,VLOOKUP($L$5,CALEND!$A$2:$AF$13,N$11+1,FALSE),"")</f>
        <v>sá.</v>
      </c>
      <c r="O12" s="162" t="str">
        <f>IF(LEN(VLOOKUP($L$5,CALEND!$A$2:$AF$13,O$11+1,FALSE))&gt;0,VLOOKUP($L$5,CALEND!$A$2:$AF$13,O$11+1,FALSE),"")</f>
        <v>do.</v>
      </c>
      <c r="P12" s="162" t="str">
        <f>IF(LEN(VLOOKUP($L$5,CALEND!$A$2:$AF$13,P$11+1,FALSE))&gt;0,VLOOKUP($L$5,CALEND!$A$2:$AF$13,P$11+1,FALSE),"")</f>
        <v>lu.</v>
      </c>
      <c r="Q12" s="162" t="str">
        <f>IF(LEN(VLOOKUP($L$5,CALEND!$A$2:$AF$13,Q$11+1,FALSE))&gt;0,VLOOKUP($L$5,CALEND!$A$2:$AF$13,Q$11+1,FALSE),"")</f>
        <v>ma.</v>
      </c>
      <c r="R12" s="162" t="str">
        <f>IF(LEN(VLOOKUP($L$5,CALEND!$A$2:$AF$13,R$11+1,FALSE))&gt;0,VLOOKUP($L$5,CALEND!$A$2:$AF$13,R$11+1,FALSE),"")</f>
        <v>mi.</v>
      </c>
      <c r="S12" s="162" t="str">
        <f>IF(LEN(VLOOKUP($L$5,CALEND!$A$2:$AF$13,S$11+1,FALSE))&gt;0,VLOOKUP($L$5,CALEND!$A$2:$AF$13,S$11+1,FALSE),"")</f>
        <v>ju.</v>
      </c>
      <c r="T12" s="162" t="str">
        <f>IF(LEN(VLOOKUP($L$5,CALEND!$A$2:$AF$13,T$11+1,FALSE))&gt;0,VLOOKUP($L$5,CALEND!$A$2:$AF$13,T$11+1,FALSE),"")</f>
        <v>vi.</v>
      </c>
      <c r="U12" s="162" t="str">
        <f>IF(LEN(VLOOKUP($L$5,CALEND!$A$2:$AF$13,U$11+1,FALSE))&gt;0,VLOOKUP($L$5,CALEND!$A$2:$AF$13,U$11+1,FALSE),"")</f>
        <v>sá.</v>
      </c>
      <c r="V12" s="162" t="str">
        <f>IF(LEN(VLOOKUP($L$5,CALEND!$A$2:$AF$13,V$11+1,FALSE))&gt;0,VLOOKUP($L$5,CALEND!$A$2:$AF$13,V$11+1,FALSE),"")</f>
        <v>do.</v>
      </c>
      <c r="W12" s="162" t="str">
        <f>IF(LEN(VLOOKUP($L$5,CALEND!$A$2:$AF$13,W$11+1,FALSE))&gt;0,VLOOKUP($L$5,CALEND!$A$2:$AF$13,W$11+1,FALSE),"")</f>
        <v>lu.</v>
      </c>
      <c r="X12" s="162" t="str">
        <f>IF(LEN(VLOOKUP($L$5,CALEND!$A$2:$AF$13,X$11+1,FALSE))&gt;0,VLOOKUP($L$5,CALEND!$A$2:$AF$13,X$11+1,FALSE),"")</f>
        <v>ma.</v>
      </c>
      <c r="Y12" s="162" t="str">
        <f>IF(LEN(VLOOKUP($L$5,CALEND!$A$2:$AF$13,Y$11+1,FALSE))&gt;0,VLOOKUP($L$5,CALEND!$A$2:$AF$13,Y$11+1,FALSE),"")</f>
        <v>mi.</v>
      </c>
      <c r="Z12" s="162" t="str">
        <f>IF(LEN(VLOOKUP($L$5,CALEND!$A$2:$AF$13,Z$11+1,FALSE))&gt;0,VLOOKUP($L$5,CALEND!$A$2:$AF$13,Z$11+1,FALSE),"")</f>
        <v>ju.</v>
      </c>
      <c r="AA12" s="162" t="str">
        <f>IF(LEN(VLOOKUP($L$5,CALEND!$A$2:$AF$13,AA$11+1,FALSE))&gt;0,VLOOKUP($L$5,CALEND!$A$2:$AF$13,AA$11+1,FALSE),"")</f>
        <v>vi.</v>
      </c>
      <c r="AB12" s="162" t="str">
        <f>IF(LEN(VLOOKUP($L$5,CALEND!$A$2:$AF$13,AB$11+1,FALSE))&gt;0,VLOOKUP($L$5,CALEND!$A$2:$AF$13,AB$11+1,FALSE),"")</f>
        <v>sá.</v>
      </c>
      <c r="AC12" s="162" t="str">
        <f>IF(LEN(VLOOKUP($L$5,CALEND!$A$2:$AF$13,AC$11+1,FALSE))&gt;0,VLOOKUP($L$5,CALEND!$A$2:$AF$13,AC$11+1,FALSE),"")</f>
        <v>do.</v>
      </c>
      <c r="AD12" s="162" t="str">
        <f>IF(LEN(VLOOKUP($L$5,CALEND!$A$2:$AF$13,AD$11+1,FALSE))&gt;0,VLOOKUP($L$5,CALEND!$A$2:$AF$13,AD$11+1,FALSE),"")</f>
        <v>lu.</v>
      </c>
      <c r="AE12" s="162" t="str">
        <f>IF(LEN(VLOOKUP($L$5,CALEND!$A$2:$AF$13,AE$11+1,FALSE))&gt;0,VLOOKUP($L$5,CALEND!$A$2:$AF$13,AE$11+1,FALSE),"")</f>
        <v>ma.</v>
      </c>
      <c r="AF12" s="162" t="str">
        <f>IF(LEN(VLOOKUP($L$5,CALEND!$A$2:$AF$13,AF$11+1,FALSE))&gt;0,VLOOKUP($L$5,CALEND!$A$2:$AF$13,AF$11+1,FALSE),"")</f>
        <v>mi.</v>
      </c>
      <c r="AG12" s="162" t="str">
        <f>IF(LEN(VLOOKUP($L$5,CALEND!$A$2:$AF$13,AG$11+1,FALSE))&gt;0,VLOOKUP($L$5,CALEND!$A$2:$AF$13,AG$11+1,FALSE),"")</f>
        <v>ju.</v>
      </c>
      <c r="AH12" s="162" t="str">
        <f>IF(LEN(VLOOKUP($L$5,CALEND!$A$2:$AF$13,AH$11+1,FALSE))&gt;0,VLOOKUP($L$5,CALEND!$A$2:$AF$13,AH$11+1,FALSE),"")</f>
        <v>vi.</v>
      </c>
      <c r="AI12" s="162" t="str">
        <f>IF(LEN(VLOOKUP($L$5,CALEND!$A$2:$AF$13,AI$11+1,FALSE))&gt;0,VLOOKUP($L$5,CALEND!$A$2:$AF$13,AI$11+1,FALSE),"")</f>
        <v>sá.</v>
      </c>
      <c r="AJ12" s="162" t="str">
        <f>IF(LEN(VLOOKUP($L$5,CALEND!$A$2:$AF$13,AJ$11+1,FALSE))&gt;0,VLOOKUP($L$5,CALEND!$A$2:$AF$13,AJ$11+1,FALSE),"")</f>
        <v>do.</v>
      </c>
      <c r="AK12" s="162" t="str">
        <f>IF(LEN(VLOOKUP($L$5,CALEND!$A$2:$AF$13,AK$11+1,FALSE))&gt;0,VLOOKUP($L$5,CALEND!$A$2:$AF$13,AK$11+1,FALSE),"")</f>
        <v>lu.</v>
      </c>
      <c r="AL12" s="162" t="str">
        <f>IF(AL11="","",IF(LEN(VLOOKUP($L$5,CALEND!$A$2:$AF$13,AL$11+1,FALSE))&gt;0,VLOOKUP($L$5,CALEND!$A$2:$AF$13,AL$11+1,FALSE),""))</f>
        <v>ma.</v>
      </c>
      <c r="AM12" s="162" t="s">
        <v>76</v>
      </c>
      <c r="AN12" s="297"/>
      <c r="AO12" s="300"/>
      <c r="AP12" s="160"/>
      <c r="AQ12" s="188" t="s">
        <v>8</v>
      </c>
      <c r="AR12" s="189" t="s">
        <v>139</v>
      </c>
      <c r="AS12" s="189" t="s">
        <v>137</v>
      </c>
      <c r="AT12" s="190" t="s">
        <v>99</v>
      </c>
      <c r="AU12" s="190" t="s">
        <v>134</v>
      </c>
      <c r="AV12" s="190" t="s">
        <v>132</v>
      </c>
      <c r="AW12" s="190" t="s">
        <v>97</v>
      </c>
      <c r="BE12" s="187" t="s">
        <v>126</v>
      </c>
    </row>
    <row r="13" spans="1:59" s="197" customFormat="1" ht="14.25" hidden="1" x14ac:dyDescent="0.2">
      <c r="A13" s="163"/>
      <c r="B13" s="12" t="str">
        <f>IF(LEN(C13)&gt;0,VLOOKUP($F$6,DATA!$A:$S,2,FALSE),"")</f>
        <v/>
      </c>
      <c r="C13" s="11" t="str">
        <f t="shared" ref="C13:C15" si="0">IF(LEN(E13)&gt;0,$G$5,"")</f>
        <v/>
      </c>
      <c r="D13" s="11"/>
      <c r="E13" s="128"/>
      <c r="F13" s="191"/>
      <c r="G13" s="192"/>
      <c r="H13" s="193"/>
      <c r="I13" s="129" t="str">
        <f t="shared" ref="I13:AK13" si="1">IF(AND(LEN($E13)&gt;0,I$12&lt;&gt;"sá.",I$12&lt;&gt;"do.",I$12&lt;&gt;""),"C","")</f>
        <v/>
      </c>
      <c r="J13" s="129" t="str">
        <f t="shared" si="1"/>
        <v/>
      </c>
      <c r="K13" s="129" t="str">
        <f t="shared" si="1"/>
        <v/>
      </c>
      <c r="L13" s="129" t="str">
        <f t="shared" si="1"/>
        <v/>
      </c>
      <c r="M13" s="129" t="str">
        <f t="shared" si="1"/>
        <v/>
      </c>
      <c r="N13" s="129" t="str">
        <f t="shared" si="1"/>
        <v/>
      </c>
      <c r="O13" s="129" t="str">
        <f t="shared" si="1"/>
        <v/>
      </c>
      <c r="P13" s="129" t="str">
        <f t="shared" si="1"/>
        <v/>
      </c>
      <c r="Q13" s="129" t="str">
        <f t="shared" si="1"/>
        <v/>
      </c>
      <c r="R13" s="129" t="str">
        <f t="shared" si="1"/>
        <v/>
      </c>
      <c r="S13" s="129" t="str">
        <f t="shared" si="1"/>
        <v/>
      </c>
      <c r="T13" s="129" t="str">
        <f t="shared" si="1"/>
        <v/>
      </c>
      <c r="U13" s="129" t="str">
        <f t="shared" si="1"/>
        <v/>
      </c>
      <c r="V13" s="129" t="str">
        <f t="shared" si="1"/>
        <v/>
      </c>
      <c r="W13" s="129" t="str">
        <f t="shared" si="1"/>
        <v/>
      </c>
      <c r="X13" s="129" t="str">
        <f t="shared" si="1"/>
        <v/>
      </c>
      <c r="Y13" s="129" t="str">
        <f t="shared" si="1"/>
        <v/>
      </c>
      <c r="Z13" s="129" t="str">
        <f t="shared" si="1"/>
        <v/>
      </c>
      <c r="AA13" s="129" t="str">
        <f t="shared" si="1"/>
        <v/>
      </c>
      <c r="AB13" s="129" t="str">
        <f t="shared" si="1"/>
        <v/>
      </c>
      <c r="AC13" s="129" t="str">
        <f t="shared" si="1"/>
        <v/>
      </c>
      <c r="AD13" s="129" t="str">
        <f t="shared" si="1"/>
        <v/>
      </c>
      <c r="AE13" s="129" t="str">
        <f t="shared" si="1"/>
        <v/>
      </c>
      <c r="AF13" s="129" t="str">
        <f t="shared" si="1"/>
        <v/>
      </c>
      <c r="AG13" s="129" t="str">
        <f t="shared" si="1"/>
        <v/>
      </c>
      <c r="AH13" s="129" t="str">
        <f t="shared" si="1"/>
        <v/>
      </c>
      <c r="AI13" s="129" t="str">
        <f t="shared" si="1"/>
        <v/>
      </c>
      <c r="AJ13" s="129" t="str">
        <f t="shared" si="1"/>
        <v/>
      </c>
      <c r="AK13" s="129" t="str">
        <f t="shared" si="1"/>
        <v/>
      </c>
      <c r="AL13" s="129"/>
      <c r="AM13" s="129"/>
      <c r="AN13" s="128" t="str">
        <f>IF(OR(COUNTIF($I13:$AM13,"X")&gt;0,COUNTIF($I13:$AM13,"L")&gt;0),COUNTIF($I13:$AM13,"X")+COUNTIF($I13:$AM13,"L"),"")</f>
        <v/>
      </c>
      <c r="AO13" s="194"/>
      <c r="AP13" s="195"/>
      <c r="AQ13" s="196">
        <f>COUNTIF(J13:AM13,$AO$9)</f>
        <v>0</v>
      </c>
      <c r="AR13" s="196">
        <f>COUNTIF(J13:AM13,$AP$9)</f>
        <v>0</v>
      </c>
      <c r="AS13" s="196">
        <f>COUNTIF(J13:AM13,$AQ$9)</f>
        <v>0</v>
      </c>
      <c r="AT13" s="196">
        <f>COUNTIF(J13:AM13,$AR$9)</f>
        <v>0</v>
      </c>
      <c r="AU13" s="196">
        <f>COUNTIF(J13:AM13,$AS$9)</f>
        <v>0</v>
      </c>
      <c r="AV13" s="196">
        <f>COUNTIF(J13:AM13,$AT$9)</f>
        <v>0</v>
      </c>
      <c r="BE13" s="187" t="s">
        <v>121</v>
      </c>
    </row>
    <row r="14" spans="1:59" s="197" customFormat="1" ht="14.65" customHeight="1" x14ac:dyDescent="0.2">
      <c r="A14" s="163">
        <v>1</v>
      </c>
      <c r="B14" s="12" t="str">
        <f>IF(LEN(C14)&gt;0,VLOOKUP($F$8,DATA!$A$4:$A$296,1,FALSE),"")</f>
        <v>0474585</v>
      </c>
      <c r="C14" s="11" t="str">
        <f t="shared" si="0"/>
        <v>ENERO</v>
      </c>
      <c r="D14" s="207" t="s">
        <v>935</v>
      </c>
      <c r="E14" s="124" t="s">
        <v>936</v>
      </c>
      <c r="F14" s="135" t="s">
        <v>129</v>
      </c>
      <c r="G14" s="134" t="s">
        <v>105</v>
      </c>
      <c r="H14" s="125">
        <v>40</v>
      </c>
      <c r="I14" s="258" t="s">
        <v>100</v>
      </c>
      <c r="J14" s="258" t="s">
        <v>100</v>
      </c>
      <c r="K14" s="258" t="s">
        <v>100</v>
      </c>
      <c r="L14" s="258" t="s">
        <v>100</v>
      </c>
      <c r="M14" s="258" t="s">
        <v>100</v>
      </c>
      <c r="N14" s="258"/>
      <c r="O14" s="258"/>
      <c r="P14" s="258" t="s">
        <v>100</v>
      </c>
      <c r="Q14" s="258" t="s">
        <v>100</v>
      </c>
      <c r="R14" s="258" t="s">
        <v>100</v>
      </c>
      <c r="S14" s="258" t="s">
        <v>100</v>
      </c>
      <c r="T14" s="258" t="s">
        <v>100</v>
      </c>
      <c r="U14" s="258"/>
      <c r="V14" s="258"/>
      <c r="W14" s="258" t="s">
        <v>100</v>
      </c>
      <c r="X14" s="258" t="s">
        <v>100</v>
      </c>
      <c r="Y14" s="258" t="s">
        <v>100</v>
      </c>
      <c r="Z14" s="258" t="s">
        <v>100</v>
      </c>
      <c r="AA14" s="258" t="s">
        <v>100</v>
      </c>
      <c r="AB14" s="258"/>
      <c r="AC14" s="258"/>
      <c r="AD14" s="258" t="s">
        <v>100</v>
      </c>
      <c r="AE14" s="258" t="s">
        <v>100</v>
      </c>
      <c r="AF14" s="258" t="s">
        <v>100</v>
      </c>
      <c r="AG14" s="258" t="s">
        <v>100</v>
      </c>
      <c r="AH14" s="258" t="s">
        <v>100</v>
      </c>
      <c r="AI14" s="258"/>
      <c r="AJ14" s="258"/>
      <c r="AK14" s="258" t="s">
        <v>100</v>
      </c>
      <c r="AL14" s="258" t="s">
        <v>100</v>
      </c>
      <c r="AM14" s="258" t="s">
        <v>100</v>
      </c>
      <c r="AN14" s="258"/>
      <c r="AO14" s="194"/>
      <c r="AP14" s="195"/>
      <c r="AQ14" s="196"/>
      <c r="AR14" s="196"/>
      <c r="AS14" s="196"/>
      <c r="AT14" s="196"/>
      <c r="AU14" s="196"/>
      <c r="AV14" s="196"/>
      <c r="AW14" s="196"/>
      <c r="BE14" s="187"/>
    </row>
    <row r="15" spans="1:59" s="197" customFormat="1" ht="14.65" customHeight="1" x14ac:dyDescent="0.2">
      <c r="A15" s="163">
        <v>5</v>
      </c>
      <c r="B15" s="12" t="str">
        <f>IF(LEN(C15)&gt;0,VLOOKUP($F$8,DATA!$A$4:$A$296,1,FALSE),"")</f>
        <v>0474585</v>
      </c>
      <c r="C15" s="11" t="str">
        <f t="shared" si="0"/>
        <v>ENERO</v>
      </c>
      <c r="D15" s="207" t="s">
        <v>937</v>
      </c>
      <c r="E15" s="124" t="s">
        <v>938</v>
      </c>
      <c r="F15" s="135" t="s">
        <v>119</v>
      </c>
      <c r="G15" s="134" t="s">
        <v>105</v>
      </c>
      <c r="H15" s="125">
        <v>40</v>
      </c>
      <c r="I15" s="258" t="s">
        <v>100</v>
      </c>
      <c r="J15" s="258" t="s">
        <v>100</v>
      </c>
      <c r="K15" s="258" t="s">
        <v>100</v>
      </c>
      <c r="L15" s="258" t="s">
        <v>100</v>
      </c>
      <c r="M15" s="258" t="s">
        <v>100</v>
      </c>
      <c r="N15" s="258"/>
      <c r="O15" s="258"/>
      <c r="P15" s="258" t="s">
        <v>100</v>
      </c>
      <c r="Q15" s="258" t="s">
        <v>100</v>
      </c>
      <c r="R15" s="258" t="s">
        <v>100</v>
      </c>
      <c r="S15" s="258" t="s">
        <v>100</v>
      </c>
      <c r="T15" s="258" t="s">
        <v>100</v>
      </c>
      <c r="U15" s="258"/>
      <c r="V15" s="258"/>
      <c r="W15" s="258" t="s">
        <v>100</v>
      </c>
      <c r="X15" s="258" t="s">
        <v>100</v>
      </c>
      <c r="Y15" s="258" t="s">
        <v>100</v>
      </c>
      <c r="Z15" s="258" t="s">
        <v>100</v>
      </c>
      <c r="AA15" s="258" t="s">
        <v>100</v>
      </c>
      <c r="AB15" s="258"/>
      <c r="AC15" s="258"/>
      <c r="AD15" s="258" t="s">
        <v>100</v>
      </c>
      <c r="AE15" s="258" t="s">
        <v>100</v>
      </c>
      <c r="AF15" s="258" t="s">
        <v>100</v>
      </c>
      <c r="AG15" s="258" t="s">
        <v>100</v>
      </c>
      <c r="AH15" s="258" t="s">
        <v>100</v>
      </c>
      <c r="AI15" s="258"/>
      <c r="AJ15" s="258"/>
      <c r="AK15" s="258" t="s">
        <v>100</v>
      </c>
      <c r="AL15" s="258" t="s">
        <v>73</v>
      </c>
      <c r="AM15" s="258" t="s">
        <v>73</v>
      </c>
      <c r="AN15" s="258"/>
      <c r="AO15" s="194"/>
      <c r="AP15" s="195"/>
      <c r="AQ15" s="196"/>
      <c r="AR15" s="196"/>
      <c r="AS15" s="196"/>
      <c r="AT15" s="196"/>
      <c r="AU15" s="196"/>
      <c r="AV15" s="196"/>
      <c r="AW15" s="196"/>
      <c r="BE15" s="174"/>
    </row>
    <row r="16" spans="1:59" ht="14.25" customHeight="1" thickBot="1" x14ac:dyDescent="0.25">
      <c r="A16" s="198" t="s">
        <v>19</v>
      </c>
      <c r="B16" s="13" t="str">
        <f>IF(LEN(C16)&gt;0,VLOOKUP($F$6,DATA!$A:$S,2,FALSE),"")</f>
        <v/>
      </c>
      <c r="X16" s="201" t="s">
        <v>95</v>
      </c>
      <c r="Y16" s="282" t="s">
        <v>941</v>
      </c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  <c r="BC16" s="197"/>
      <c r="BD16" s="197"/>
    </row>
    <row r="17" spans="1:56" s="253" customFormat="1" ht="12" customHeight="1" thickBot="1" x14ac:dyDescent="0.3">
      <c r="A17" s="202" t="s">
        <v>100</v>
      </c>
      <c r="B17" s="164"/>
      <c r="C17" s="165" t="s">
        <v>72</v>
      </c>
      <c r="D17" s="271" t="s">
        <v>131</v>
      </c>
      <c r="E17" s="271"/>
      <c r="F17" s="271"/>
      <c r="G17" s="271"/>
      <c r="H17" s="20"/>
      <c r="I17" s="247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8"/>
      <c r="AA17" s="248"/>
      <c r="AB17" s="248"/>
      <c r="AC17" s="248"/>
      <c r="AD17" s="248"/>
      <c r="AE17" s="248"/>
      <c r="AF17" s="248"/>
      <c r="AG17" s="248"/>
      <c r="AH17" s="248"/>
      <c r="AI17" s="248"/>
      <c r="AJ17" s="249"/>
      <c r="AK17" s="249"/>
      <c r="AL17" s="249"/>
      <c r="AM17" s="249"/>
      <c r="AN17" s="250"/>
      <c r="AO17" s="251"/>
      <c r="AP17" s="252"/>
      <c r="AQ17" s="252"/>
      <c r="AR17" s="252"/>
      <c r="AU17" s="252"/>
      <c r="AV17" s="252"/>
      <c r="BC17" s="254"/>
      <c r="BD17" s="254"/>
    </row>
    <row r="18" spans="1:56" s="253" customFormat="1" ht="12" customHeight="1" x14ac:dyDescent="0.25">
      <c r="A18" s="202" t="s">
        <v>132</v>
      </c>
      <c r="B18" s="164"/>
      <c r="C18" s="166" t="s">
        <v>68</v>
      </c>
      <c r="D18" s="271" t="s">
        <v>940</v>
      </c>
      <c r="E18" s="271"/>
      <c r="F18" s="271"/>
      <c r="G18" s="271"/>
      <c r="H18" s="20"/>
      <c r="I18" s="255"/>
      <c r="J18" s="363" t="s">
        <v>944</v>
      </c>
      <c r="K18" s="275"/>
      <c r="L18" s="275"/>
      <c r="M18" s="275"/>
      <c r="N18" s="275"/>
      <c r="O18" s="275"/>
      <c r="P18" s="275"/>
      <c r="Q18" s="275"/>
      <c r="R18" s="276"/>
      <c r="S18" s="256"/>
      <c r="T18" s="256"/>
      <c r="U18" s="256"/>
      <c r="V18" s="256"/>
      <c r="W18" s="256"/>
      <c r="X18" s="256"/>
      <c r="Y18" s="256"/>
      <c r="Z18" s="362" t="s">
        <v>943</v>
      </c>
      <c r="AA18" s="284"/>
      <c r="AB18" s="284"/>
      <c r="AC18" s="284"/>
      <c r="AD18" s="284"/>
      <c r="AE18" s="284"/>
      <c r="AF18" s="284"/>
      <c r="AG18" s="284"/>
      <c r="AH18" s="285"/>
      <c r="AI18" s="270"/>
      <c r="AJ18" s="252"/>
      <c r="AK18" s="252"/>
      <c r="AL18" s="252"/>
      <c r="AM18" s="252"/>
      <c r="AN18" s="262"/>
      <c r="AO18" s="251" t="s">
        <v>20</v>
      </c>
      <c r="AP18" s="252"/>
      <c r="AQ18" s="252"/>
      <c r="AR18" s="252"/>
      <c r="AU18" s="252"/>
      <c r="AV18" s="252"/>
      <c r="BC18" s="254"/>
      <c r="BD18" s="254"/>
    </row>
    <row r="19" spans="1:56" s="253" customFormat="1" ht="12" customHeight="1" x14ac:dyDescent="0.25">
      <c r="A19" s="202" t="s">
        <v>134</v>
      </c>
      <c r="B19" s="164"/>
      <c r="C19" s="167" t="s">
        <v>8</v>
      </c>
      <c r="D19" s="271" t="s">
        <v>133</v>
      </c>
      <c r="E19" s="271"/>
      <c r="F19" s="271"/>
      <c r="G19" s="271"/>
      <c r="H19" s="20"/>
      <c r="I19" s="255"/>
      <c r="J19" s="277"/>
      <c r="K19" s="287"/>
      <c r="L19" s="287"/>
      <c r="M19" s="287"/>
      <c r="N19" s="287"/>
      <c r="O19" s="287"/>
      <c r="P19" s="287"/>
      <c r="Q19" s="287"/>
      <c r="R19" s="278"/>
      <c r="S19" s="256"/>
      <c r="T19" s="256"/>
      <c r="U19" s="256"/>
      <c r="V19" s="256"/>
      <c r="W19" s="256"/>
      <c r="X19" s="256"/>
      <c r="Y19" s="256"/>
      <c r="Z19" s="286"/>
      <c r="AA19" s="287"/>
      <c r="AB19" s="287"/>
      <c r="AC19" s="287"/>
      <c r="AD19" s="287"/>
      <c r="AE19" s="287"/>
      <c r="AF19" s="287"/>
      <c r="AG19" s="287"/>
      <c r="AH19" s="288"/>
      <c r="AI19" s="270"/>
      <c r="AJ19" s="252"/>
      <c r="AK19" s="252"/>
      <c r="AL19" s="252"/>
      <c r="AM19" s="252"/>
      <c r="AN19" s="262"/>
      <c r="AO19" s="251" t="s">
        <v>24</v>
      </c>
      <c r="AP19" s="252"/>
      <c r="AQ19" s="252"/>
      <c r="AR19" s="252"/>
      <c r="AU19" s="252"/>
      <c r="AV19" s="252"/>
      <c r="BC19" s="254"/>
      <c r="BD19" s="254"/>
    </row>
    <row r="20" spans="1:56" s="253" customFormat="1" ht="12" customHeight="1" x14ac:dyDescent="0.25">
      <c r="A20" s="202" t="s">
        <v>99</v>
      </c>
      <c r="B20" s="164"/>
      <c r="C20" s="168" t="s">
        <v>6</v>
      </c>
      <c r="D20" s="271" t="s">
        <v>135</v>
      </c>
      <c r="E20" s="271"/>
      <c r="F20" s="271"/>
      <c r="G20" s="271"/>
      <c r="H20" s="20"/>
      <c r="I20" s="255"/>
      <c r="J20" s="277"/>
      <c r="K20" s="287"/>
      <c r="L20" s="287"/>
      <c r="M20" s="287"/>
      <c r="N20" s="287"/>
      <c r="O20" s="287"/>
      <c r="P20" s="287"/>
      <c r="Q20" s="287"/>
      <c r="R20" s="278"/>
      <c r="S20" s="256"/>
      <c r="T20" s="256"/>
      <c r="U20" s="256"/>
      <c r="V20" s="256"/>
      <c r="W20" s="256"/>
      <c r="X20" s="256"/>
      <c r="Y20" s="256"/>
      <c r="Z20" s="286"/>
      <c r="AA20" s="287"/>
      <c r="AB20" s="287"/>
      <c r="AC20" s="287"/>
      <c r="AD20" s="287"/>
      <c r="AE20" s="287"/>
      <c r="AF20" s="287"/>
      <c r="AG20" s="287"/>
      <c r="AH20" s="288"/>
      <c r="AI20" s="270"/>
      <c r="AJ20" s="252"/>
      <c r="AK20" s="252"/>
      <c r="AL20" s="252"/>
      <c r="AM20" s="252"/>
      <c r="AN20" s="262"/>
      <c r="AO20" s="251" t="s">
        <v>52</v>
      </c>
      <c r="AP20" s="252"/>
      <c r="AQ20" s="252"/>
      <c r="AR20" s="252"/>
      <c r="AU20" s="252"/>
      <c r="AV20" s="252"/>
      <c r="BC20" s="254"/>
      <c r="BD20" s="254"/>
    </row>
    <row r="21" spans="1:56" s="253" customFormat="1" ht="12" customHeight="1" x14ac:dyDescent="0.25">
      <c r="A21" s="202" t="s">
        <v>8</v>
      </c>
      <c r="B21" s="164"/>
      <c r="C21" s="169" t="s">
        <v>73</v>
      </c>
      <c r="D21" s="271" t="s">
        <v>156</v>
      </c>
      <c r="E21" s="271"/>
      <c r="F21" s="271"/>
      <c r="G21" s="271"/>
      <c r="H21" s="20"/>
      <c r="I21" s="255"/>
      <c r="J21" s="277"/>
      <c r="K21" s="287"/>
      <c r="L21" s="287"/>
      <c r="M21" s="287"/>
      <c r="N21" s="287"/>
      <c r="O21" s="287"/>
      <c r="P21" s="287"/>
      <c r="Q21" s="287"/>
      <c r="R21" s="278"/>
      <c r="S21" s="256"/>
      <c r="T21" s="265"/>
      <c r="U21" s="256"/>
      <c r="V21" s="256"/>
      <c r="W21" s="256"/>
      <c r="X21" s="256"/>
      <c r="Y21" s="256"/>
      <c r="Z21" s="286"/>
      <c r="AA21" s="287"/>
      <c r="AB21" s="287"/>
      <c r="AC21" s="287"/>
      <c r="AD21" s="287"/>
      <c r="AE21" s="287"/>
      <c r="AF21" s="287"/>
      <c r="AG21" s="287"/>
      <c r="AH21" s="288"/>
      <c r="AI21" s="270"/>
      <c r="AJ21" s="252"/>
      <c r="AK21" s="252"/>
      <c r="AL21" s="252"/>
      <c r="AM21" s="252"/>
      <c r="AN21" s="257"/>
      <c r="AO21" s="256"/>
      <c r="AP21" s="256"/>
      <c r="AQ21" s="256"/>
      <c r="AR21" s="256"/>
      <c r="BC21" s="254"/>
      <c r="BD21" s="254"/>
    </row>
    <row r="22" spans="1:56" s="253" customFormat="1" ht="12" customHeight="1" x14ac:dyDescent="0.25">
      <c r="A22" s="202" t="s">
        <v>97</v>
      </c>
      <c r="B22" s="164"/>
      <c r="C22" s="170"/>
      <c r="D22" s="271" t="s">
        <v>136</v>
      </c>
      <c r="E22" s="271"/>
      <c r="F22" s="271"/>
      <c r="G22" s="271"/>
      <c r="H22" s="20"/>
      <c r="I22" s="255"/>
      <c r="J22" s="277"/>
      <c r="K22" s="287"/>
      <c r="L22" s="287"/>
      <c r="M22" s="287"/>
      <c r="N22" s="287"/>
      <c r="O22" s="287"/>
      <c r="P22" s="287"/>
      <c r="Q22" s="287"/>
      <c r="R22" s="278"/>
      <c r="S22" s="256"/>
      <c r="T22" s="256"/>
      <c r="U22" s="256"/>
      <c r="V22" s="256"/>
      <c r="W22" s="256"/>
      <c r="X22" s="256"/>
      <c r="Y22" s="256"/>
      <c r="Z22" s="286"/>
      <c r="AA22" s="287"/>
      <c r="AB22" s="287"/>
      <c r="AC22" s="287"/>
      <c r="AD22" s="287"/>
      <c r="AE22" s="287"/>
      <c r="AF22" s="287"/>
      <c r="AG22" s="287"/>
      <c r="AH22" s="288"/>
      <c r="AI22" s="270"/>
      <c r="AJ22" s="256"/>
      <c r="AK22" s="256"/>
      <c r="AL22" s="256"/>
      <c r="AM22" s="256"/>
      <c r="AN22" s="257"/>
      <c r="AO22" s="256"/>
      <c r="AP22" s="256"/>
      <c r="AQ22" s="256"/>
      <c r="AR22" s="256"/>
      <c r="BC22" s="254"/>
      <c r="BD22" s="254"/>
    </row>
    <row r="23" spans="1:56" s="253" customFormat="1" ht="12" customHeight="1" x14ac:dyDescent="0.25">
      <c r="A23" s="202" t="s">
        <v>137</v>
      </c>
      <c r="B23" s="164"/>
      <c r="C23" s="170"/>
      <c r="D23" s="271" t="s">
        <v>138</v>
      </c>
      <c r="E23" s="271"/>
      <c r="F23" s="271"/>
      <c r="G23" s="271"/>
      <c r="H23" s="20"/>
      <c r="I23" s="255"/>
      <c r="J23" s="277"/>
      <c r="K23" s="287"/>
      <c r="L23" s="287"/>
      <c r="M23" s="287"/>
      <c r="N23" s="287"/>
      <c r="O23" s="287"/>
      <c r="P23" s="287"/>
      <c r="Q23" s="287"/>
      <c r="R23" s="278"/>
      <c r="S23" s="256"/>
      <c r="T23" s="256"/>
      <c r="U23" s="256"/>
      <c r="V23" s="256"/>
      <c r="W23" s="256"/>
      <c r="X23" s="256"/>
      <c r="Y23" s="256"/>
      <c r="Z23" s="286"/>
      <c r="AA23" s="287"/>
      <c r="AB23" s="287"/>
      <c r="AC23" s="287"/>
      <c r="AD23" s="287"/>
      <c r="AE23" s="287"/>
      <c r="AF23" s="287"/>
      <c r="AG23" s="287"/>
      <c r="AH23" s="288"/>
      <c r="AI23" s="270"/>
      <c r="AJ23" s="256"/>
      <c r="AK23" s="256"/>
      <c r="AL23" s="256"/>
      <c r="AM23" s="256"/>
      <c r="AN23" s="257"/>
      <c r="AO23" s="256"/>
      <c r="AP23" s="256"/>
      <c r="AQ23" s="256"/>
      <c r="AR23" s="256"/>
      <c r="BC23" s="254"/>
      <c r="BD23" s="254"/>
    </row>
    <row r="24" spans="1:56" s="253" customFormat="1" ht="12" customHeight="1" x14ac:dyDescent="0.25">
      <c r="A24" s="202" t="s">
        <v>139</v>
      </c>
      <c r="B24" s="170"/>
      <c r="C24" s="170"/>
      <c r="D24" s="271" t="s">
        <v>140</v>
      </c>
      <c r="E24" s="271"/>
      <c r="F24" s="271"/>
      <c r="G24" s="271"/>
      <c r="H24" s="20"/>
      <c r="I24" s="255"/>
      <c r="J24" s="277"/>
      <c r="K24" s="287"/>
      <c r="L24" s="287"/>
      <c r="M24" s="287"/>
      <c r="N24" s="287"/>
      <c r="O24" s="287"/>
      <c r="P24" s="287"/>
      <c r="Q24" s="287"/>
      <c r="R24" s="278"/>
      <c r="S24" s="256"/>
      <c r="T24" s="256"/>
      <c r="U24" s="256"/>
      <c r="V24" s="256"/>
      <c r="W24" s="256"/>
      <c r="X24" s="256"/>
      <c r="Y24" s="256"/>
      <c r="Z24" s="286"/>
      <c r="AA24" s="287"/>
      <c r="AB24" s="287"/>
      <c r="AC24" s="287"/>
      <c r="AD24" s="287"/>
      <c r="AE24" s="287"/>
      <c r="AF24" s="287"/>
      <c r="AG24" s="287"/>
      <c r="AH24" s="288"/>
      <c r="AI24" s="270"/>
      <c r="AJ24" s="256"/>
      <c r="AK24" s="256"/>
      <c r="AL24" s="256"/>
      <c r="AM24" s="256"/>
      <c r="AN24" s="257"/>
      <c r="AO24" s="256"/>
      <c r="AP24" s="256"/>
      <c r="AQ24" s="256"/>
      <c r="AR24" s="256"/>
      <c r="BC24" s="254"/>
      <c r="BD24" s="254"/>
    </row>
    <row r="25" spans="1:56" s="253" customFormat="1" ht="12" customHeight="1" thickBot="1" x14ac:dyDescent="0.3">
      <c r="A25" s="202" t="s">
        <v>98</v>
      </c>
      <c r="B25" s="170"/>
      <c r="C25" s="170"/>
      <c r="D25" s="271" t="s">
        <v>141</v>
      </c>
      <c r="E25" s="271"/>
      <c r="F25" s="271"/>
      <c r="G25" s="271"/>
      <c r="H25" s="20"/>
      <c r="I25" s="255"/>
      <c r="J25" s="279"/>
      <c r="K25" s="280"/>
      <c r="L25" s="280"/>
      <c r="M25" s="280"/>
      <c r="N25" s="280"/>
      <c r="O25" s="280"/>
      <c r="P25" s="280"/>
      <c r="Q25" s="280"/>
      <c r="R25" s="281"/>
      <c r="S25" s="256"/>
      <c r="T25" s="256"/>
      <c r="U25" s="256"/>
      <c r="V25" s="256"/>
      <c r="W25" s="256"/>
      <c r="X25" s="256"/>
      <c r="Y25" s="256"/>
      <c r="Z25" s="289"/>
      <c r="AA25" s="290"/>
      <c r="AB25" s="290"/>
      <c r="AC25" s="290"/>
      <c r="AD25" s="290"/>
      <c r="AE25" s="290"/>
      <c r="AF25" s="290"/>
      <c r="AG25" s="290"/>
      <c r="AH25" s="291"/>
      <c r="AI25" s="270"/>
      <c r="AJ25" s="256"/>
      <c r="AK25" s="256"/>
      <c r="AL25" s="256"/>
      <c r="AM25" s="256"/>
      <c r="AN25" s="257"/>
      <c r="AO25" s="256"/>
      <c r="AP25" s="256"/>
      <c r="AQ25" s="256"/>
      <c r="AR25" s="256"/>
      <c r="BC25" s="254"/>
      <c r="BD25" s="254"/>
    </row>
    <row r="26" spans="1:56" ht="12" customHeight="1" x14ac:dyDescent="0.25">
      <c r="A26" s="202" t="s">
        <v>96</v>
      </c>
      <c r="B26" s="170"/>
      <c r="C26" s="170"/>
      <c r="D26" s="271" t="s">
        <v>142</v>
      </c>
      <c r="E26" s="271"/>
      <c r="F26" s="271"/>
      <c r="G26" s="271"/>
      <c r="I26" s="255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46"/>
      <c r="AB26" s="246"/>
      <c r="AC26" s="246"/>
      <c r="AD26" s="246"/>
      <c r="AE26" s="246"/>
      <c r="AF26" s="246"/>
      <c r="AG26" s="246"/>
      <c r="AH26" s="246"/>
      <c r="AI26" s="256"/>
      <c r="AJ26" s="256"/>
      <c r="AK26" s="256"/>
      <c r="AL26" s="256"/>
      <c r="AM26" s="256"/>
      <c r="AN26" s="257"/>
      <c r="BC26" s="197"/>
      <c r="BD26" s="197"/>
    </row>
    <row r="27" spans="1:56" ht="12" customHeight="1" thickBot="1" x14ac:dyDescent="0.3">
      <c r="A27" s="205" t="s">
        <v>73</v>
      </c>
      <c r="B27" s="140"/>
      <c r="C27" s="140"/>
      <c r="D27" s="272" t="s">
        <v>158</v>
      </c>
      <c r="E27" s="272"/>
      <c r="F27" s="272"/>
      <c r="G27" s="272"/>
      <c r="H27" s="20" t="s">
        <v>924</v>
      </c>
      <c r="I27" s="259"/>
      <c r="J27" s="260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  <c r="AA27" s="260"/>
      <c r="AB27" s="260"/>
      <c r="AC27" s="260"/>
      <c r="AD27" s="260"/>
      <c r="AE27" s="260"/>
      <c r="AF27" s="260"/>
      <c r="AG27" s="260"/>
      <c r="AH27" s="260"/>
      <c r="AI27" s="260"/>
      <c r="AJ27" s="260"/>
      <c r="AK27" s="260"/>
      <c r="AL27" s="260"/>
      <c r="AM27" s="260"/>
      <c r="AN27" s="261"/>
      <c r="BC27" s="197"/>
      <c r="BD27" s="197"/>
    </row>
    <row r="28" spans="1:56" hidden="1" x14ac:dyDescent="0.2">
      <c r="A28" s="139"/>
      <c r="B28" s="139"/>
      <c r="C28" s="139"/>
      <c r="D28" s="139"/>
      <c r="E28" s="139"/>
      <c r="F28" s="206"/>
    </row>
    <row r="29" spans="1:56" x14ac:dyDescent="0.2"/>
    <row r="30" spans="1:56" x14ac:dyDescent="0.2"/>
    <row r="31" spans="1:56" x14ac:dyDescent="0.2"/>
  </sheetData>
  <mergeCells count="40">
    <mergeCell ref="E1:AI2"/>
    <mergeCell ref="J7:M7"/>
    <mergeCell ref="J8:M8"/>
    <mergeCell ref="F8:H8"/>
    <mergeCell ref="N7:Z7"/>
    <mergeCell ref="N8:Z8"/>
    <mergeCell ref="A3:AN3"/>
    <mergeCell ref="F6:Z6"/>
    <mergeCell ref="F7:H7"/>
    <mergeCell ref="S5:U5"/>
    <mergeCell ref="Q5:R5"/>
    <mergeCell ref="E4:AJ4"/>
    <mergeCell ref="AC5:AI5"/>
    <mergeCell ref="AN11:AN12"/>
    <mergeCell ref="C11:C12"/>
    <mergeCell ref="B11:B12"/>
    <mergeCell ref="AO11:AO12"/>
    <mergeCell ref="D10:D12"/>
    <mergeCell ref="A10:A12"/>
    <mergeCell ref="AG7:AK7"/>
    <mergeCell ref="G5:K5"/>
    <mergeCell ref="E10:E12"/>
    <mergeCell ref="H10:H12"/>
    <mergeCell ref="G10:G12"/>
    <mergeCell ref="D25:G25"/>
    <mergeCell ref="D27:G27"/>
    <mergeCell ref="I10:AM10"/>
    <mergeCell ref="F10:F12"/>
    <mergeCell ref="D23:G23"/>
    <mergeCell ref="D26:G26"/>
    <mergeCell ref="D24:G24"/>
    <mergeCell ref="J18:R25"/>
    <mergeCell ref="D21:G21"/>
    <mergeCell ref="D22:G22"/>
    <mergeCell ref="D19:G19"/>
    <mergeCell ref="D20:G20"/>
    <mergeCell ref="Y16:AM16"/>
    <mergeCell ref="D17:G17"/>
    <mergeCell ref="D18:G18"/>
    <mergeCell ref="Z18:AH25"/>
  </mergeCells>
  <conditionalFormatting sqref="I12:AK12">
    <cfRule type="cellIs" dxfId="38" priority="121" operator="equal">
      <formula>"do."</formula>
    </cfRule>
    <cfRule type="cellIs" dxfId="37" priority="124" operator="equal">
      <formula>"D"</formula>
    </cfRule>
    <cfRule type="containsText" dxfId="36" priority="125" operator="containsText" text="S">
      <formula>NOT(ISERROR(SEARCH("S",I12)))</formula>
    </cfRule>
  </conditionalFormatting>
  <conditionalFormatting sqref="I14:AN15">
    <cfRule type="cellIs" dxfId="35" priority="75" operator="equal">
      <formula>"F"</formula>
    </cfRule>
    <cfRule type="cellIs" dxfId="34" priority="76" operator="equal">
      <formula>"P"</formula>
    </cfRule>
    <cfRule type="cellIs" dxfId="33" priority="77" operator="equal">
      <formula>"LS"</formula>
    </cfRule>
    <cfRule type="cellIs" dxfId="32" priority="78" operator="equal">
      <formula>"T"</formula>
    </cfRule>
    <cfRule type="cellIs" dxfId="31" priority="79" operator="equal">
      <formula>"I"</formula>
    </cfRule>
  </conditionalFormatting>
  <conditionalFormatting sqref="N7:Z7 F8:H8">
    <cfRule type="cellIs" dxfId="30" priority="86" operator="equal">
      <formula>0</formula>
    </cfRule>
  </conditionalFormatting>
  <conditionalFormatting sqref="AC5:AI5">
    <cfRule type="cellIs" dxfId="29" priority="80" operator="equal">
      <formula>0</formula>
    </cfRule>
  </conditionalFormatting>
  <conditionalFormatting sqref="AN13 I13:AL13 I14:AN15">
    <cfRule type="cellIs" dxfId="28" priority="374" operator="equal">
      <formula>$C$17</formula>
    </cfRule>
    <cfRule type="cellIs" dxfId="27" priority="375" operator="equal">
      <formula>$C$17</formula>
    </cfRule>
  </conditionalFormatting>
  <conditionalFormatting sqref="AM12">
    <cfRule type="cellIs" dxfId="26" priority="64" operator="equal">
      <formula>"do."</formula>
    </cfRule>
    <cfRule type="cellIs" dxfId="25" priority="65" operator="equal">
      <formula>"D"</formula>
    </cfRule>
    <cfRule type="containsText" dxfId="24" priority="66" operator="containsText" text="S">
      <formula>NOT(ISERROR(SEARCH("S",AM12)))</formula>
    </cfRule>
  </conditionalFormatting>
  <conditionalFormatting sqref="AM13">
    <cfRule type="cellIs" dxfId="23" priority="67" operator="equal">
      <formula>$C$17</formula>
    </cfRule>
    <cfRule type="cellIs" dxfId="22" priority="68" operator="equal">
      <formula>$C$17</formula>
    </cfRule>
  </conditionalFormatting>
  <conditionalFormatting sqref="AL12">
    <cfRule type="cellIs" dxfId="21" priority="14" operator="equal">
      <formula>"do."</formula>
    </cfRule>
    <cfRule type="cellIs" dxfId="20" priority="15" operator="equal">
      <formula>"D"</formula>
    </cfRule>
    <cfRule type="containsText" dxfId="19" priority="16" operator="containsText" text="S">
      <formula>NOT(ISERROR(SEARCH("S",AL12)))</formula>
    </cfRule>
  </conditionalFormatting>
  <conditionalFormatting sqref="AN14:AN15 I13:AM15">
    <cfRule type="cellIs" dxfId="18" priority="398" operator="equal">
      <formula>$C$21</formula>
    </cfRule>
    <cfRule type="cellIs" dxfId="17" priority="399" operator="equal">
      <formula>$C$20</formula>
    </cfRule>
    <cfRule type="cellIs" dxfId="16" priority="400" operator="equal">
      <formula>$C$19</formula>
    </cfRule>
    <cfRule type="cellIs" dxfId="15" priority="401" operator="equal">
      <formula>$C$18</formula>
    </cfRule>
    <cfRule type="cellIs" dxfId="14" priority="402" operator="equal">
      <formula>$I$12="S"</formula>
    </cfRule>
    <cfRule type="cellIs" dxfId="13" priority="403" operator="equal">
      <formula>$G$18</formula>
    </cfRule>
  </conditionalFormatting>
  <dataValidations count="5">
    <dataValidation type="list" allowBlank="1" showInputMessage="1" showErrorMessage="1" sqref="G5" xr:uid="{00000000-0002-0000-0100-000000000000}">
      <formula1>MESES</formula1>
    </dataValidation>
    <dataValidation type="list" allowBlank="1" showInputMessage="1" showErrorMessage="1" sqref="D13 C13:C15 C16:D16" xr:uid="{00000000-0002-0000-0100-000001000000}">
      <formula1>$B$185:$B$196</formula1>
    </dataValidation>
    <dataValidation type="list" allowBlank="1" showInputMessage="1" showErrorMessage="1" sqref="AC5" xr:uid="{00000000-0002-0000-0100-000002000000}">
      <formula1>$BG$2:$BG$5</formula1>
    </dataValidation>
    <dataValidation type="list" allowBlank="1" showInputMessage="1" sqref="F14:F15" xr:uid="{00000000-0002-0000-0100-000003000000}">
      <formula1>$BE$2:$BE$15</formula1>
    </dataValidation>
    <dataValidation type="list" allowBlank="1" showInputMessage="1" showErrorMessage="1" sqref="G14:G15" xr:uid="{00000000-0002-0000-0100-000004000000}">
      <formula1>$BF$2:$BF$6</formula1>
    </dataValidation>
  </dataValidations>
  <pageMargins left="0.23622047244094491" right="0.23622047244094491" top="0.31496062992125984" bottom="0.19685039370078741" header="0.31496062992125984" footer="0.15748031496062992"/>
  <pageSetup paperSize="9" scale="71" fitToHeight="0" orientation="landscape" r:id="rId1"/>
  <ignoredErrors>
    <ignoredError sqref="AN13 I13:AK1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Spinner 4">
              <controlPr defaultSize="0" autoPict="0">
                <anchor moveWithCells="1" sizeWithCells="1">
                  <from>
                    <xdr:col>21</xdr:col>
                    <xdr:colOff>9525</xdr:colOff>
                    <xdr:row>4</xdr:row>
                    <xdr:rowOff>0</xdr:rowOff>
                  </from>
                  <to>
                    <xdr:col>22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5000000}">
          <x14:formula1>
            <xm:f>DATA!#REF!</xm:f>
          </x14:formula1>
          <xm:sqref>C28:D574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pageSetUpPr fitToPage="1"/>
  </sheetPr>
  <dimension ref="A1:XEZ169"/>
  <sheetViews>
    <sheetView view="pageBreakPreview" zoomScale="80" zoomScaleNormal="100" zoomScaleSheetLayoutView="80" workbookViewId="0">
      <pane ySplit="12" topLeftCell="A13" activePane="bottomLeft" state="frozen"/>
      <selection pane="bottomLeft" activeCell="Z137" sqref="Z137"/>
    </sheetView>
  </sheetViews>
  <sheetFormatPr baseColWidth="10" defaultColWidth="0" defaultRowHeight="12.75" x14ac:dyDescent="0.2"/>
  <cols>
    <col min="1" max="1" width="4" style="20" bestFit="1" customWidth="1"/>
    <col min="2" max="2" width="8.28515625" style="20" hidden="1" customWidth="1"/>
    <col min="3" max="3" width="4.28515625" style="20" hidden="1" customWidth="1"/>
    <col min="4" max="4" width="11" style="20" customWidth="1"/>
    <col min="5" max="5" width="39.42578125" style="20" customWidth="1"/>
    <col min="6" max="6" width="14.28515625" style="222" customWidth="1"/>
    <col min="7" max="7" width="10.5703125" style="20" customWidth="1"/>
    <col min="8" max="8" width="9.7109375" style="20" customWidth="1"/>
    <col min="9" max="9" width="2.28515625" style="20" customWidth="1"/>
    <col min="10" max="10" width="13.85546875" style="20" customWidth="1"/>
    <col min="11" max="11" width="2" style="20" customWidth="1"/>
    <col min="12" max="12" width="8" style="20" customWidth="1"/>
    <col min="13" max="13" width="8.28515625" style="20" customWidth="1"/>
    <col min="14" max="14" width="6.5703125" style="20" customWidth="1"/>
    <col min="15" max="15" width="2.5703125" style="20" customWidth="1"/>
    <col min="16" max="16" width="14.140625" style="20" customWidth="1"/>
    <col min="17" max="17" width="2.28515625" style="20" customWidth="1"/>
    <col min="18" max="18" width="9.42578125" style="20" customWidth="1"/>
    <col min="19" max="19" width="2.140625" style="20" customWidth="1"/>
    <col min="20" max="21" width="10.7109375" style="20" customWidth="1"/>
    <col min="22" max="22" width="2" style="20" customWidth="1"/>
    <col min="23" max="23" width="8.85546875" style="20" customWidth="1"/>
    <col min="24" max="24" width="11.140625" style="20" customWidth="1"/>
    <col min="25" max="25" width="2.28515625" style="20" customWidth="1"/>
    <col min="26" max="26" width="11.28515625" style="20" customWidth="1"/>
    <col min="27" max="27" width="1.85546875" style="20" customWidth="1"/>
    <col min="28" max="35" width="3.7109375" style="20" customWidth="1"/>
    <col min="36" max="36" width="13.7109375" style="20" customWidth="1"/>
    <col min="37" max="37" width="4.7109375" style="20" hidden="1" customWidth="1"/>
    <col min="38" max="38" width="6.85546875" style="20" hidden="1" customWidth="1"/>
    <col min="39" max="43" width="0" style="174" hidden="1" customWidth="1"/>
    <col min="44" max="251" width="11.5703125" style="174" hidden="1"/>
    <col min="252" max="252" width="3.28515625" style="174" hidden="1"/>
    <col min="253" max="253" width="30.28515625" style="174" hidden="1"/>
    <col min="254" max="254" width="5" style="174" hidden="1"/>
    <col min="255" max="255" width="5.28515625" style="174" hidden="1"/>
    <col min="256" max="263" width="2.5703125" style="174" hidden="1"/>
    <col min="264" max="264" width="3.5703125" style="174" hidden="1"/>
    <col min="265" max="265" width="3" style="174" hidden="1"/>
    <col min="266" max="266" width="3.42578125" style="174" hidden="1"/>
    <col min="267" max="267" width="3.28515625" style="174" hidden="1"/>
    <col min="268" max="269" width="2.7109375" style="174" hidden="1"/>
    <col min="270" max="270" width="3" style="174" hidden="1"/>
    <col min="271" max="272" width="2.7109375" style="174" hidden="1"/>
    <col min="273" max="273" width="3" style="174" hidden="1"/>
    <col min="274" max="274" width="2.7109375" style="174" hidden="1"/>
    <col min="275" max="275" width="3" style="174" hidden="1"/>
    <col min="276" max="277" width="2.7109375" style="174" hidden="1"/>
    <col min="278" max="279" width="3" style="174" hidden="1"/>
    <col min="280" max="280" width="2.7109375" style="174" hidden="1"/>
    <col min="281" max="281" width="3.42578125" style="174" hidden="1"/>
    <col min="282" max="282" width="2.7109375" style="174" hidden="1"/>
    <col min="283" max="283" width="3" style="174" hidden="1"/>
    <col min="284" max="285" width="3.28515625" style="174" hidden="1"/>
    <col min="286" max="286" width="2.7109375" style="174" hidden="1"/>
    <col min="287" max="287" width="6.5703125" style="174" hidden="1"/>
    <col min="288" max="288" width="20" style="174" hidden="1"/>
    <col min="289" max="507" width="11.5703125" style="174" hidden="1"/>
    <col min="508" max="508" width="3.28515625" style="174" hidden="1"/>
    <col min="509" max="509" width="30.28515625" style="174" hidden="1"/>
    <col min="510" max="510" width="5" style="174" hidden="1"/>
    <col min="511" max="511" width="5.28515625" style="174" hidden="1"/>
    <col min="512" max="519" width="2.5703125" style="174" hidden="1"/>
    <col min="520" max="520" width="3.5703125" style="174" hidden="1"/>
    <col min="521" max="521" width="3" style="174" hidden="1"/>
    <col min="522" max="522" width="3.42578125" style="174" hidden="1"/>
    <col min="523" max="523" width="3.28515625" style="174" hidden="1"/>
    <col min="524" max="525" width="2.7109375" style="174" hidden="1"/>
    <col min="526" max="526" width="3" style="174" hidden="1"/>
    <col min="527" max="528" width="2.7109375" style="174" hidden="1"/>
    <col min="529" max="529" width="3" style="174" hidden="1"/>
    <col min="530" max="530" width="2.7109375" style="174" hidden="1"/>
    <col min="531" max="531" width="3" style="174" hidden="1"/>
    <col min="532" max="533" width="2.7109375" style="174" hidden="1"/>
    <col min="534" max="535" width="3" style="174" hidden="1"/>
    <col min="536" max="536" width="2.7109375" style="174" hidden="1"/>
    <col min="537" max="537" width="3.42578125" style="174" hidden="1"/>
    <col min="538" max="538" width="2.7109375" style="174" hidden="1"/>
    <col min="539" max="539" width="3" style="174" hidden="1"/>
    <col min="540" max="541" width="3.28515625" style="174" hidden="1"/>
    <col min="542" max="542" width="2.7109375" style="174" hidden="1"/>
    <col min="543" max="543" width="6.5703125" style="174" hidden="1"/>
    <col min="544" max="544" width="20" style="174" hidden="1"/>
    <col min="545" max="763" width="11.5703125" style="174" hidden="1"/>
    <col min="764" max="764" width="3.28515625" style="174" hidden="1"/>
    <col min="765" max="765" width="30.28515625" style="174" hidden="1"/>
    <col min="766" max="766" width="5" style="174" hidden="1"/>
    <col min="767" max="767" width="5.28515625" style="174" hidden="1"/>
    <col min="768" max="775" width="2.5703125" style="174" hidden="1"/>
    <col min="776" max="776" width="3.5703125" style="174" hidden="1"/>
    <col min="777" max="777" width="3" style="174" hidden="1"/>
    <col min="778" max="778" width="3.42578125" style="174" hidden="1"/>
    <col min="779" max="779" width="3.28515625" style="174" hidden="1"/>
    <col min="780" max="781" width="2.7109375" style="174" hidden="1"/>
    <col min="782" max="782" width="3" style="174" hidden="1"/>
    <col min="783" max="784" width="2.7109375" style="174" hidden="1"/>
    <col min="785" max="785" width="3" style="174" hidden="1"/>
    <col min="786" max="786" width="2.7109375" style="174" hidden="1"/>
    <col min="787" max="787" width="3" style="174" hidden="1"/>
    <col min="788" max="789" width="2.7109375" style="174" hidden="1"/>
    <col min="790" max="791" width="3" style="174" hidden="1"/>
    <col min="792" max="792" width="2.7109375" style="174" hidden="1"/>
    <col min="793" max="793" width="3.42578125" style="174" hidden="1"/>
    <col min="794" max="794" width="2.7109375" style="174" hidden="1"/>
    <col min="795" max="795" width="3" style="174" hidden="1"/>
    <col min="796" max="797" width="3.28515625" style="174" hidden="1"/>
    <col min="798" max="798" width="2.7109375" style="174" hidden="1"/>
    <col min="799" max="799" width="6.5703125" style="174" hidden="1"/>
    <col min="800" max="800" width="20" style="174" hidden="1"/>
    <col min="801" max="1019" width="11.5703125" style="174" hidden="1"/>
    <col min="1020" max="1020" width="3.28515625" style="174" hidden="1"/>
    <col min="1021" max="1021" width="30.28515625" style="174" hidden="1"/>
    <col min="1022" max="1022" width="5" style="174" hidden="1"/>
    <col min="1023" max="1023" width="5.28515625" style="174" hidden="1"/>
    <col min="1024" max="1031" width="2.5703125" style="174" hidden="1"/>
    <col min="1032" max="1032" width="3.5703125" style="174" hidden="1"/>
    <col min="1033" max="1033" width="3" style="174" hidden="1"/>
    <col min="1034" max="1034" width="3.42578125" style="174" hidden="1"/>
    <col min="1035" max="1035" width="3.28515625" style="174" hidden="1"/>
    <col min="1036" max="1037" width="2.7109375" style="174" hidden="1"/>
    <col min="1038" max="1038" width="3" style="174" hidden="1"/>
    <col min="1039" max="1040" width="2.7109375" style="174" hidden="1"/>
    <col min="1041" max="1041" width="3" style="174" hidden="1"/>
    <col min="1042" max="1042" width="2.7109375" style="174" hidden="1"/>
    <col min="1043" max="1043" width="3" style="174" hidden="1"/>
    <col min="1044" max="1045" width="2.7109375" style="174" hidden="1"/>
    <col min="1046" max="1047" width="3" style="174" hidden="1"/>
    <col min="1048" max="1048" width="2.7109375" style="174" hidden="1"/>
    <col min="1049" max="1049" width="3.42578125" style="174" hidden="1"/>
    <col min="1050" max="1050" width="2.7109375" style="174" hidden="1"/>
    <col min="1051" max="1051" width="3" style="174" hidden="1"/>
    <col min="1052" max="1053" width="3.28515625" style="174" hidden="1"/>
    <col min="1054" max="1054" width="2.7109375" style="174" hidden="1"/>
    <col min="1055" max="1055" width="6.5703125" style="174" hidden="1"/>
    <col min="1056" max="1056" width="20" style="174" hidden="1"/>
    <col min="1057" max="1275" width="11.5703125" style="174" hidden="1"/>
    <col min="1276" max="1276" width="3.28515625" style="174" hidden="1"/>
    <col min="1277" max="1277" width="30.28515625" style="174" hidden="1"/>
    <col min="1278" max="1278" width="5" style="174" hidden="1"/>
    <col min="1279" max="1279" width="5.28515625" style="174" hidden="1"/>
    <col min="1280" max="1287" width="2.5703125" style="174" hidden="1"/>
    <col min="1288" max="1288" width="3.5703125" style="174" hidden="1"/>
    <col min="1289" max="1289" width="3" style="174" hidden="1"/>
    <col min="1290" max="1290" width="3.42578125" style="174" hidden="1"/>
    <col min="1291" max="1291" width="3.28515625" style="174" hidden="1"/>
    <col min="1292" max="1293" width="2.7109375" style="174" hidden="1"/>
    <col min="1294" max="1294" width="3" style="174" hidden="1"/>
    <col min="1295" max="1296" width="2.7109375" style="174" hidden="1"/>
    <col min="1297" max="1297" width="3" style="174" hidden="1"/>
    <col min="1298" max="1298" width="2.7109375" style="174" hidden="1"/>
    <col min="1299" max="1299" width="3" style="174" hidden="1"/>
    <col min="1300" max="1301" width="2.7109375" style="174" hidden="1"/>
    <col min="1302" max="1303" width="3" style="174" hidden="1"/>
    <col min="1304" max="1304" width="2.7109375" style="174" hidden="1"/>
    <col min="1305" max="1305" width="3.42578125" style="174" hidden="1"/>
    <col min="1306" max="1306" width="2.7109375" style="174" hidden="1"/>
    <col min="1307" max="1307" width="3" style="174" hidden="1"/>
    <col min="1308" max="1309" width="3.28515625" style="174" hidden="1"/>
    <col min="1310" max="1310" width="2.7109375" style="174" hidden="1"/>
    <col min="1311" max="1311" width="6.5703125" style="174" hidden="1"/>
    <col min="1312" max="1312" width="20" style="174" hidden="1"/>
    <col min="1313" max="1531" width="11.5703125" style="174" hidden="1"/>
    <col min="1532" max="1532" width="3.28515625" style="174" hidden="1"/>
    <col min="1533" max="1533" width="30.28515625" style="174" hidden="1"/>
    <col min="1534" max="1534" width="5" style="174" hidden="1"/>
    <col min="1535" max="1535" width="5.28515625" style="174" hidden="1"/>
    <col min="1536" max="1543" width="2.5703125" style="174" hidden="1"/>
    <col min="1544" max="1544" width="3.5703125" style="174" hidden="1"/>
    <col min="1545" max="1545" width="3" style="174" hidden="1"/>
    <col min="1546" max="1546" width="3.42578125" style="174" hidden="1"/>
    <col min="1547" max="1547" width="3.28515625" style="174" hidden="1"/>
    <col min="1548" max="1549" width="2.7109375" style="174" hidden="1"/>
    <col min="1550" max="1550" width="3" style="174" hidden="1"/>
    <col min="1551" max="1552" width="2.7109375" style="174" hidden="1"/>
    <col min="1553" max="1553" width="3" style="174" hidden="1"/>
    <col min="1554" max="1554" width="2.7109375" style="174" hidden="1"/>
    <col min="1555" max="1555" width="3" style="174" hidden="1"/>
    <col min="1556" max="1557" width="2.7109375" style="174" hidden="1"/>
    <col min="1558" max="1559" width="3" style="174" hidden="1"/>
    <col min="1560" max="1560" width="2.7109375" style="174" hidden="1"/>
    <col min="1561" max="1561" width="3.42578125" style="174" hidden="1"/>
    <col min="1562" max="1562" width="2.7109375" style="174" hidden="1"/>
    <col min="1563" max="1563" width="3" style="174" hidden="1"/>
    <col min="1564" max="1565" width="3.28515625" style="174" hidden="1"/>
    <col min="1566" max="1566" width="2.7109375" style="174" hidden="1"/>
    <col min="1567" max="1567" width="6.5703125" style="174" hidden="1"/>
    <col min="1568" max="1568" width="20" style="174" hidden="1"/>
    <col min="1569" max="1787" width="11.5703125" style="174" hidden="1"/>
    <col min="1788" max="1788" width="3.28515625" style="174" hidden="1"/>
    <col min="1789" max="1789" width="30.28515625" style="174" hidden="1"/>
    <col min="1790" max="1790" width="5" style="174" hidden="1"/>
    <col min="1791" max="1791" width="5.28515625" style="174" hidden="1"/>
    <col min="1792" max="1799" width="2.5703125" style="174" hidden="1"/>
    <col min="1800" max="1800" width="3.5703125" style="174" hidden="1"/>
    <col min="1801" max="1801" width="3" style="174" hidden="1"/>
    <col min="1802" max="1802" width="3.42578125" style="174" hidden="1"/>
    <col min="1803" max="1803" width="3.28515625" style="174" hidden="1"/>
    <col min="1804" max="1805" width="2.7109375" style="174" hidden="1"/>
    <col min="1806" max="1806" width="3" style="174" hidden="1"/>
    <col min="1807" max="1808" width="2.7109375" style="174" hidden="1"/>
    <col min="1809" max="1809" width="3" style="174" hidden="1"/>
    <col min="1810" max="1810" width="2.7109375" style="174" hidden="1"/>
    <col min="1811" max="1811" width="3" style="174" hidden="1"/>
    <col min="1812" max="1813" width="2.7109375" style="174" hidden="1"/>
    <col min="1814" max="1815" width="3" style="174" hidden="1"/>
    <col min="1816" max="1816" width="2.7109375" style="174" hidden="1"/>
    <col min="1817" max="1817" width="3.42578125" style="174" hidden="1"/>
    <col min="1818" max="1818" width="2.7109375" style="174" hidden="1"/>
    <col min="1819" max="1819" width="3" style="174" hidden="1"/>
    <col min="1820" max="1821" width="3.28515625" style="174" hidden="1"/>
    <col min="1822" max="1822" width="2.7109375" style="174" hidden="1"/>
    <col min="1823" max="1823" width="6.5703125" style="174" hidden="1"/>
    <col min="1824" max="1824" width="20" style="174" hidden="1"/>
    <col min="1825" max="2043" width="11.5703125" style="174" hidden="1"/>
    <col min="2044" max="2044" width="3.28515625" style="174" hidden="1"/>
    <col min="2045" max="2045" width="30.28515625" style="174" hidden="1"/>
    <col min="2046" max="2046" width="5" style="174" hidden="1"/>
    <col min="2047" max="2047" width="5.28515625" style="174" hidden="1"/>
    <col min="2048" max="2055" width="2.5703125" style="174" hidden="1"/>
    <col min="2056" max="2056" width="3.5703125" style="174" hidden="1"/>
    <col min="2057" max="2057" width="3" style="174" hidden="1"/>
    <col min="2058" max="2058" width="3.42578125" style="174" hidden="1"/>
    <col min="2059" max="2059" width="3.28515625" style="174" hidden="1"/>
    <col min="2060" max="2061" width="2.7109375" style="174" hidden="1"/>
    <col min="2062" max="2062" width="3" style="174" hidden="1"/>
    <col min="2063" max="2064" width="2.7109375" style="174" hidden="1"/>
    <col min="2065" max="2065" width="3" style="174" hidden="1"/>
    <col min="2066" max="2066" width="2.7109375" style="174" hidden="1"/>
    <col min="2067" max="2067" width="3" style="174" hidden="1"/>
    <col min="2068" max="2069" width="2.7109375" style="174" hidden="1"/>
    <col min="2070" max="2071" width="3" style="174" hidden="1"/>
    <col min="2072" max="2072" width="2.7109375" style="174" hidden="1"/>
    <col min="2073" max="2073" width="3.42578125" style="174" hidden="1"/>
    <col min="2074" max="2074" width="2.7109375" style="174" hidden="1"/>
    <col min="2075" max="2075" width="3" style="174" hidden="1"/>
    <col min="2076" max="2077" width="3.28515625" style="174" hidden="1"/>
    <col min="2078" max="2078" width="2.7109375" style="174" hidden="1"/>
    <col min="2079" max="2079" width="6.5703125" style="174" hidden="1"/>
    <col min="2080" max="2080" width="20" style="174" hidden="1"/>
    <col min="2081" max="2299" width="11.5703125" style="174" hidden="1"/>
    <col min="2300" max="2300" width="3.28515625" style="174" hidden="1"/>
    <col min="2301" max="2301" width="30.28515625" style="174" hidden="1"/>
    <col min="2302" max="2302" width="5" style="174" hidden="1"/>
    <col min="2303" max="2303" width="5.28515625" style="174" hidden="1"/>
    <col min="2304" max="2311" width="2.5703125" style="174" hidden="1"/>
    <col min="2312" max="2312" width="3.5703125" style="174" hidden="1"/>
    <col min="2313" max="2313" width="3" style="174" hidden="1"/>
    <col min="2314" max="2314" width="3.42578125" style="174" hidden="1"/>
    <col min="2315" max="2315" width="3.28515625" style="174" hidden="1"/>
    <col min="2316" max="2317" width="2.7109375" style="174" hidden="1"/>
    <col min="2318" max="2318" width="3" style="174" hidden="1"/>
    <col min="2319" max="2320" width="2.7109375" style="174" hidden="1"/>
    <col min="2321" max="2321" width="3" style="174" hidden="1"/>
    <col min="2322" max="2322" width="2.7109375" style="174" hidden="1"/>
    <col min="2323" max="2323" width="3" style="174" hidden="1"/>
    <col min="2324" max="2325" width="2.7109375" style="174" hidden="1"/>
    <col min="2326" max="2327" width="3" style="174" hidden="1"/>
    <col min="2328" max="2328" width="2.7109375" style="174" hidden="1"/>
    <col min="2329" max="2329" width="3.42578125" style="174" hidden="1"/>
    <col min="2330" max="2330" width="2.7109375" style="174" hidden="1"/>
    <col min="2331" max="2331" width="3" style="174" hidden="1"/>
    <col min="2332" max="2333" width="3.28515625" style="174" hidden="1"/>
    <col min="2334" max="2334" width="2.7109375" style="174" hidden="1"/>
    <col min="2335" max="2335" width="6.5703125" style="174" hidden="1"/>
    <col min="2336" max="2336" width="20" style="174" hidden="1"/>
    <col min="2337" max="2555" width="11.5703125" style="174" hidden="1"/>
    <col min="2556" max="2556" width="3.28515625" style="174" hidden="1"/>
    <col min="2557" max="2557" width="30.28515625" style="174" hidden="1"/>
    <col min="2558" max="2558" width="5" style="174" hidden="1"/>
    <col min="2559" max="2559" width="5.28515625" style="174" hidden="1"/>
    <col min="2560" max="2567" width="2.5703125" style="174" hidden="1"/>
    <col min="2568" max="2568" width="3.5703125" style="174" hidden="1"/>
    <col min="2569" max="2569" width="3" style="174" hidden="1"/>
    <col min="2570" max="2570" width="3.42578125" style="174" hidden="1"/>
    <col min="2571" max="2571" width="3.28515625" style="174" hidden="1"/>
    <col min="2572" max="2573" width="2.7109375" style="174" hidden="1"/>
    <col min="2574" max="2574" width="3" style="174" hidden="1"/>
    <col min="2575" max="2576" width="2.7109375" style="174" hidden="1"/>
    <col min="2577" max="2577" width="3" style="174" hidden="1"/>
    <col min="2578" max="2578" width="2.7109375" style="174" hidden="1"/>
    <col min="2579" max="2579" width="3" style="174" hidden="1"/>
    <col min="2580" max="2581" width="2.7109375" style="174" hidden="1"/>
    <col min="2582" max="2583" width="3" style="174" hidden="1"/>
    <col min="2584" max="2584" width="2.7109375" style="174" hidden="1"/>
    <col min="2585" max="2585" width="3.42578125" style="174" hidden="1"/>
    <col min="2586" max="2586" width="2.7109375" style="174" hidden="1"/>
    <col min="2587" max="2587" width="3" style="174" hidden="1"/>
    <col min="2588" max="2589" width="3.28515625" style="174" hidden="1"/>
    <col min="2590" max="2590" width="2.7109375" style="174" hidden="1"/>
    <col min="2591" max="2591" width="6.5703125" style="174" hidden="1"/>
    <col min="2592" max="2592" width="20" style="174" hidden="1"/>
    <col min="2593" max="2811" width="11.5703125" style="174" hidden="1"/>
    <col min="2812" max="2812" width="3.28515625" style="174" hidden="1"/>
    <col min="2813" max="2813" width="30.28515625" style="174" hidden="1"/>
    <col min="2814" max="2814" width="5" style="174" hidden="1"/>
    <col min="2815" max="2815" width="5.28515625" style="174" hidden="1"/>
    <col min="2816" max="2823" width="2.5703125" style="174" hidden="1"/>
    <col min="2824" max="2824" width="3.5703125" style="174" hidden="1"/>
    <col min="2825" max="2825" width="3" style="174" hidden="1"/>
    <col min="2826" max="2826" width="3.42578125" style="174" hidden="1"/>
    <col min="2827" max="2827" width="3.28515625" style="174" hidden="1"/>
    <col min="2828" max="2829" width="2.7109375" style="174" hidden="1"/>
    <col min="2830" max="2830" width="3" style="174" hidden="1"/>
    <col min="2831" max="2832" width="2.7109375" style="174" hidden="1"/>
    <col min="2833" max="2833" width="3" style="174" hidden="1"/>
    <col min="2834" max="2834" width="2.7109375" style="174" hidden="1"/>
    <col min="2835" max="2835" width="3" style="174" hidden="1"/>
    <col min="2836" max="2837" width="2.7109375" style="174" hidden="1"/>
    <col min="2838" max="2839" width="3" style="174" hidden="1"/>
    <col min="2840" max="2840" width="2.7109375" style="174" hidden="1"/>
    <col min="2841" max="2841" width="3.42578125" style="174" hidden="1"/>
    <col min="2842" max="2842" width="2.7109375" style="174" hidden="1"/>
    <col min="2843" max="2843" width="3" style="174" hidden="1"/>
    <col min="2844" max="2845" width="3.28515625" style="174" hidden="1"/>
    <col min="2846" max="2846" width="2.7109375" style="174" hidden="1"/>
    <col min="2847" max="2847" width="6.5703125" style="174" hidden="1"/>
    <col min="2848" max="2848" width="20" style="174" hidden="1"/>
    <col min="2849" max="3067" width="11.5703125" style="174" hidden="1"/>
    <col min="3068" max="3068" width="3.28515625" style="174" hidden="1"/>
    <col min="3069" max="3069" width="30.28515625" style="174" hidden="1"/>
    <col min="3070" max="3070" width="5" style="174" hidden="1"/>
    <col min="3071" max="3071" width="5.28515625" style="174" hidden="1"/>
    <col min="3072" max="3079" width="2.5703125" style="174" hidden="1"/>
    <col min="3080" max="3080" width="3.5703125" style="174" hidden="1"/>
    <col min="3081" max="3081" width="3" style="174" hidden="1"/>
    <col min="3082" max="3082" width="3.42578125" style="174" hidden="1"/>
    <col min="3083" max="3083" width="3.28515625" style="174" hidden="1"/>
    <col min="3084" max="3085" width="2.7109375" style="174" hidden="1"/>
    <col min="3086" max="3086" width="3" style="174" hidden="1"/>
    <col min="3087" max="3088" width="2.7109375" style="174" hidden="1"/>
    <col min="3089" max="3089" width="3" style="174" hidden="1"/>
    <col min="3090" max="3090" width="2.7109375" style="174" hidden="1"/>
    <col min="3091" max="3091" width="3" style="174" hidden="1"/>
    <col min="3092" max="3093" width="2.7109375" style="174" hidden="1"/>
    <col min="3094" max="3095" width="3" style="174" hidden="1"/>
    <col min="3096" max="3096" width="2.7109375" style="174" hidden="1"/>
    <col min="3097" max="3097" width="3.42578125" style="174" hidden="1"/>
    <col min="3098" max="3098" width="2.7109375" style="174" hidden="1"/>
    <col min="3099" max="3099" width="3" style="174" hidden="1"/>
    <col min="3100" max="3101" width="3.28515625" style="174" hidden="1"/>
    <col min="3102" max="3102" width="2.7109375" style="174" hidden="1"/>
    <col min="3103" max="3103" width="6.5703125" style="174" hidden="1"/>
    <col min="3104" max="3104" width="20" style="174" hidden="1"/>
    <col min="3105" max="3323" width="11.5703125" style="174" hidden="1"/>
    <col min="3324" max="3324" width="3.28515625" style="174" hidden="1"/>
    <col min="3325" max="3325" width="30.28515625" style="174" hidden="1"/>
    <col min="3326" max="3326" width="5" style="174" hidden="1"/>
    <col min="3327" max="3327" width="5.28515625" style="174" hidden="1"/>
    <col min="3328" max="3335" width="2.5703125" style="174" hidden="1"/>
    <col min="3336" max="3336" width="3.5703125" style="174" hidden="1"/>
    <col min="3337" max="3337" width="3" style="174" hidden="1"/>
    <col min="3338" max="3338" width="3.42578125" style="174" hidden="1"/>
    <col min="3339" max="3339" width="3.28515625" style="174" hidden="1"/>
    <col min="3340" max="3341" width="2.7109375" style="174" hidden="1"/>
    <col min="3342" max="3342" width="3" style="174" hidden="1"/>
    <col min="3343" max="3344" width="2.7109375" style="174" hidden="1"/>
    <col min="3345" max="3345" width="3" style="174" hidden="1"/>
    <col min="3346" max="3346" width="2.7109375" style="174" hidden="1"/>
    <col min="3347" max="3347" width="3" style="174" hidden="1"/>
    <col min="3348" max="3349" width="2.7109375" style="174" hidden="1"/>
    <col min="3350" max="3351" width="3" style="174" hidden="1"/>
    <col min="3352" max="3352" width="2.7109375" style="174" hidden="1"/>
    <col min="3353" max="3353" width="3.42578125" style="174" hidden="1"/>
    <col min="3354" max="3354" width="2.7109375" style="174" hidden="1"/>
    <col min="3355" max="3355" width="3" style="174" hidden="1"/>
    <col min="3356" max="3357" width="3.28515625" style="174" hidden="1"/>
    <col min="3358" max="3358" width="2.7109375" style="174" hidden="1"/>
    <col min="3359" max="3359" width="6.5703125" style="174" hidden="1"/>
    <col min="3360" max="3360" width="20" style="174" hidden="1"/>
    <col min="3361" max="3579" width="11.5703125" style="174" hidden="1"/>
    <col min="3580" max="3580" width="3.28515625" style="174" hidden="1"/>
    <col min="3581" max="3581" width="30.28515625" style="174" hidden="1"/>
    <col min="3582" max="3582" width="5" style="174" hidden="1"/>
    <col min="3583" max="3583" width="5.28515625" style="174" hidden="1"/>
    <col min="3584" max="3591" width="2.5703125" style="174" hidden="1"/>
    <col min="3592" max="3592" width="3.5703125" style="174" hidden="1"/>
    <col min="3593" max="3593" width="3" style="174" hidden="1"/>
    <col min="3594" max="3594" width="3.42578125" style="174" hidden="1"/>
    <col min="3595" max="3595" width="3.28515625" style="174" hidden="1"/>
    <col min="3596" max="3597" width="2.7109375" style="174" hidden="1"/>
    <col min="3598" max="3598" width="3" style="174" hidden="1"/>
    <col min="3599" max="3600" width="2.7109375" style="174" hidden="1"/>
    <col min="3601" max="3601" width="3" style="174" hidden="1"/>
    <col min="3602" max="3602" width="2.7109375" style="174" hidden="1"/>
    <col min="3603" max="3603" width="3" style="174" hidden="1"/>
    <col min="3604" max="3605" width="2.7109375" style="174" hidden="1"/>
    <col min="3606" max="3607" width="3" style="174" hidden="1"/>
    <col min="3608" max="3608" width="2.7109375" style="174" hidden="1"/>
    <col min="3609" max="3609" width="3.42578125" style="174" hidden="1"/>
    <col min="3610" max="3610" width="2.7109375" style="174" hidden="1"/>
    <col min="3611" max="3611" width="3" style="174" hidden="1"/>
    <col min="3612" max="3613" width="3.28515625" style="174" hidden="1"/>
    <col min="3614" max="3614" width="2.7109375" style="174" hidden="1"/>
    <col min="3615" max="3615" width="6.5703125" style="174" hidden="1"/>
    <col min="3616" max="3616" width="20" style="174" hidden="1"/>
    <col min="3617" max="3835" width="11.5703125" style="174" hidden="1"/>
    <col min="3836" max="3836" width="3.28515625" style="174" hidden="1"/>
    <col min="3837" max="3837" width="30.28515625" style="174" hidden="1"/>
    <col min="3838" max="3838" width="5" style="174" hidden="1"/>
    <col min="3839" max="3839" width="5.28515625" style="174" hidden="1"/>
    <col min="3840" max="3847" width="2.5703125" style="174" hidden="1"/>
    <col min="3848" max="3848" width="3.5703125" style="174" hidden="1"/>
    <col min="3849" max="3849" width="3" style="174" hidden="1"/>
    <col min="3850" max="3850" width="3.42578125" style="174" hidden="1"/>
    <col min="3851" max="3851" width="3.28515625" style="174" hidden="1"/>
    <col min="3852" max="3853" width="2.7109375" style="174" hidden="1"/>
    <col min="3854" max="3854" width="3" style="174" hidden="1"/>
    <col min="3855" max="3856" width="2.7109375" style="174" hidden="1"/>
    <col min="3857" max="3857" width="3" style="174" hidden="1"/>
    <col min="3858" max="3858" width="2.7109375" style="174" hidden="1"/>
    <col min="3859" max="3859" width="3" style="174" hidden="1"/>
    <col min="3860" max="3861" width="2.7109375" style="174" hidden="1"/>
    <col min="3862" max="3863" width="3" style="174" hidden="1"/>
    <col min="3864" max="3864" width="2.7109375" style="174" hidden="1"/>
    <col min="3865" max="3865" width="3.42578125" style="174" hidden="1"/>
    <col min="3866" max="3866" width="2.7109375" style="174" hidden="1"/>
    <col min="3867" max="3867" width="3" style="174" hidden="1"/>
    <col min="3868" max="3869" width="3.28515625" style="174" hidden="1"/>
    <col min="3870" max="3870" width="2.7109375" style="174" hidden="1"/>
    <col min="3871" max="3871" width="6.5703125" style="174" hidden="1"/>
    <col min="3872" max="3872" width="20" style="174" hidden="1"/>
    <col min="3873" max="4091" width="11.5703125" style="174" hidden="1"/>
    <col min="4092" max="4092" width="3.28515625" style="174" hidden="1"/>
    <col min="4093" max="4093" width="30.28515625" style="174" hidden="1"/>
    <col min="4094" max="4094" width="5" style="174" hidden="1"/>
    <col min="4095" max="4095" width="5.28515625" style="174" hidden="1"/>
    <col min="4096" max="4103" width="2.5703125" style="174" hidden="1"/>
    <col min="4104" max="4104" width="3.5703125" style="174" hidden="1"/>
    <col min="4105" max="4105" width="3" style="174" hidden="1"/>
    <col min="4106" max="4106" width="3.42578125" style="174" hidden="1"/>
    <col min="4107" max="4107" width="3.28515625" style="174" hidden="1"/>
    <col min="4108" max="4109" width="2.7109375" style="174" hidden="1"/>
    <col min="4110" max="4110" width="3" style="174" hidden="1"/>
    <col min="4111" max="4112" width="2.7109375" style="174" hidden="1"/>
    <col min="4113" max="4113" width="3" style="174" hidden="1"/>
    <col min="4114" max="4114" width="2.7109375" style="174" hidden="1"/>
    <col min="4115" max="4115" width="3" style="174" hidden="1"/>
    <col min="4116" max="4117" width="2.7109375" style="174" hidden="1"/>
    <col min="4118" max="4119" width="3" style="174" hidden="1"/>
    <col min="4120" max="4120" width="2.7109375" style="174" hidden="1"/>
    <col min="4121" max="4121" width="3.42578125" style="174" hidden="1"/>
    <col min="4122" max="4122" width="2.7109375" style="174" hidden="1"/>
    <col min="4123" max="4123" width="3" style="174" hidden="1"/>
    <col min="4124" max="4125" width="3.28515625" style="174" hidden="1"/>
    <col min="4126" max="4126" width="2.7109375" style="174" hidden="1"/>
    <col min="4127" max="4127" width="6.5703125" style="174" hidden="1"/>
    <col min="4128" max="4128" width="20" style="174" hidden="1"/>
    <col min="4129" max="4347" width="11.5703125" style="174" hidden="1"/>
    <col min="4348" max="4348" width="3.28515625" style="174" hidden="1"/>
    <col min="4349" max="4349" width="30.28515625" style="174" hidden="1"/>
    <col min="4350" max="4350" width="5" style="174" hidden="1"/>
    <col min="4351" max="4351" width="5.28515625" style="174" hidden="1"/>
    <col min="4352" max="4359" width="2.5703125" style="174" hidden="1"/>
    <col min="4360" max="4360" width="3.5703125" style="174" hidden="1"/>
    <col min="4361" max="4361" width="3" style="174" hidden="1"/>
    <col min="4362" max="4362" width="3.42578125" style="174" hidden="1"/>
    <col min="4363" max="4363" width="3.28515625" style="174" hidden="1"/>
    <col min="4364" max="4365" width="2.7109375" style="174" hidden="1"/>
    <col min="4366" max="4366" width="3" style="174" hidden="1"/>
    <col min="4367" max="4368" width="2.7109375" style="174" hidden="1"/>
    <col min="4369" max="4369" width="3" style="174" hidden="1"/>
    <col min="4370" max="4370" width="2.7109375" style="174" hidden="1"/>
    <col min="4371" max="4371" width="3" style="174" hidden="1"/>
    <col min="4372" max="4373" width="2.7109375" style="174" hidden="1"/>
    <col min="4374" max="4375" width="3" style="174" hidden="1"/>
    <col min="4376" max="4376" width="2.7109375" style="174" hidden="1"/>
    <col min="4377" max="4377" width="3.42578125" style="174" hidden="1"/>
    <col min="4378" max="4378" width="2.7109375" style="174" hidden="1"/>
    <col min="4379" max="4379" width="3" style="174" hidden="1"/>
    <col min="4380" max="4381" width="3.28515625" style="174" hidden="1"/>
    <col min="4382" max="4382" width="2.7109375" style="174" hidden="1"/>
    <col min="4383" max="4383" width="6.5703125" style="174" hidden="1"/>
    <col min="4384" max="4384" width="20" style="174" hidden="1"/>
    <col min="4385" max="4603" width="11.5703125" style="174" hidden="1"/>
    <col min="4604" max="4604" width="3.28515625" style="174" hidden="1"/>
    <col min="4605" max="4605" width="30.28515625" style="174" hidden="1"/>
    <col min="4606" max="4606" width="5" style="174" hidden="1"/>
    <col min="4607" max="4607" width="5.28515625" style="174" hidden="1"/>
    <col min="4608" max="4615" width="2.5703125" style="174" hidden="1"/>
    <col min="4616" max="4616" width="3.5703125" style="174" hidden="1"/>
    <col min="4617" max="4617" width="3" style="174" hidden="1"/>
    <col min="4618" max="4618" width="3.42578125" style="174" hidden="1"/>
    <col min="4619" max="4619" width="3.28515625" style="174" hidden="1"/>
    <col min="4620" max="4621" width="2.7109375" style="174" hidden="1"/>
    <col min="4622" max="4622" width="3" style="174" hidden="1"/>
    <col min="4623" max="4624" width="2.7109375" style="174" hidden="1"/>
    <col min="4625" max="4625" width="3" style="174" hidden="1"/>
    <col min="4626" max="4626" width="2.7109375" style="174" hidden="1"/>
    <col min="4627" max="4627" width="3" style="174" hidden="1"/>
    <col min="4628" max="4629" width="2.7109375" style="174" hidden="1"/>
    <col min="4630" max="4631" width="3" style="174" hidden="1"/>
    <col min="4632" max="4632" width="2.7109375" style="174" hidden="1"/>
    <col min="4633" max="4633" width="3.42578125" style="174" hidden="1"/>
    <col min="4634" max="4634" width="2.7109375" style="174" hidden="1"/>
    <col min="4635" max="4635" width="3" style="174" hidden="1"/>
    <col min="4636" max="4637" width="3.28515625" style="174" hidden="1"/>
    <col min="4638" max="4638" width="2.7109375" style="174" hidden="1"/>
    <col min="4639" max="4639" width="6.5703125" style="174" hidden="1"/>
    <col min="4640" max="4640" width="20" style="174" hidden="1"/>
    <col min="4641" max="4859" width="11.5703125" style="174" hidden="1"/>
    <col min="4860" max="4860" width="3.28515625" style="174" hidden="1"/>
    <col min="4861" max="4861" width="30.28515625" style="174" hidden="1"/>
    <col min="4862" max="4862" width="5" style="174" hidden="1"/>
    <col min="4863" max="4863" width="5.28515625" style="174" hidden="1"/>
    <col min="4864" max="4871" width="2.5703125" style="174" hidden="1"/>
    <col min="4872" max="4872" width="3.5703125" style="174" hidden="1"/>
    <col min="4873" max="4873" width="3" style="174" hidden="1"/>
    <col min="4874" max="4874" width="3.42578125" style="174" hidden="1"/>
    <col min="4875" max="4875" width="3.28515625" style="174" hidden="1"/>
    <col min="4876" max="4877" width="2.7109375" style="174" hidden="1"/>
    <col min="4878" max="4878" width="3" style="174" hidden="1"/>
    <col min="4879" max="4880" width="2.7109375" style="174" hidden="1"/>
    <col min="4881" max="4881" width="3" style="174" hidden="1"/>
    <col min="4882" max="4882" width="2.7109375" style="174" hidden="1"/>
    <col min="4883" max="4883" width="3" style="174" hidden="1"/>
    <col min="4884" max="4885" width="2.7109375" style="174" hidden="1"/>
    <col min="4886" max="4887" width="3" style="174" hidden="1"/>
    <col min="4888" max="4888" width="2.7109375" style="174" hidden="1"/>
    <col min="4889" max="4889" width="3.42578125" style="174" hidden="1"/>
    <col min="4890" max="4890" width="2.7109375" style="174" hidden="1"/>
    <col min="4891" max="4891" width="3" style="174" hidden="1"/>
    <col min="4892" max="4893" width="3.28515625" style="174" hidden="1"/>
    <col min="4894" max="4894" width="2.7109375" style="174" hidden="1"/>
    <col min="4895" max="4895" width="6.5703125" style="174" hidden="1"/>
    <col min="4896" max="4896" width="20" style="174" hidden="1"/>
    <col min="4897" max="5115" width="11.5703125" style="174" hidden="1"/>
    <col min="5116" max="5116" width="3.28515625" style="174" hidden="1"/>
    <col min="5117" max="5117" width="30.28515625" style="174" hidden="1"/>
    <col min="5118" max="5118" width="5" style="174" hidden="1"/>
    <col min="5119" max="5119" width="5.28515625" style="174" hidden="1"/>
    <col min="5120" max="5127" width="2.5703125" style="174" hidden="1"/>
    <col min="5128" max="5128" width="3.5703125" style="174" hidden="1"/>
    <col min="5129" max="5129" width="3" style="174" hidden="1"/>
    <col min="5130" max="5130" width="3.42578125" style="174" hidden="1"/>
    <col min="5131" max="5131" width="3.28515625" style="174" hidden="1"/>
    <col min="5132" max="5133" width="2.7109375" style="174" hidden="1"/>
    <col min="5134" max="5134" width="3" style="174" hidden="1"/>
    <col min="5135" max="5136" width="2.7109375" style="174" hidden="1"/>
    <col min="5137" max="5137" width="3" style="174" hidden="1"/>
    <col min="5138" max="5138" width="2.7109375" style="174" hidden="1"/>
    <col min="5139" max="5139" width="3" style="174" hidden="1"/>
    <col min="5140" max="5141" width="2.7109375" style="174" hidden="1"/>
    <col min="5142" max="5143" width="3" style="174" hidden="1"/>
    <col min="5144" max="5144" width="2.7109375" style="174" hidden="1"/>
    <col min="5145" max="5145" width="3.42578125" style="174" hidden="1"/>
    <col min="5146" max="5146" width="2.7109375" style="174" hidden="1"/>
    <col min="5147" max="5147" width="3" style="174" hidden="1"/>
    <col min="5148" max="5149" width="3.28515625" style="174" hidden="1"/>
    <col min="5150" max="5150" width="2.7109375" style="174" hidden="1"/>
    <col min="5151" max="5151" width="6.5703125" style="174" hidden="1"/>
    <col min="5152" max="5152" width="20" style="174" hidden="1"/>
    <col min="5153" max="5371" width="11.5703125" style="174" hidden="1"/>
    <col min="5372" max="5372" width="3.28515625" style="174" hidden="1"/>
    <col min="5373" max="5373" width="30.28515625" style="174" hidden="1"/>
    <col min="5374" max="5374" width="5" style="174" hidden="1"/>
    <col min="5375" max="5375" width="5.28515625" style="174" hidden="1"/>
    <col min="5376" max="5383" width="2.5703125" style="174" hidden="1"/>
    <col min="5384" max="5384" width="3.5703125" style="174" hidden="1"/>
    <col min="5385" max="5385" width="3" style="174" hidden="1"/>
    <col min="5386" max="5386" width="3.42578125" style="174" hidden="1"/>
    <col min="5387" max="5387" width="3.28515625" style="174" hidden="1"/>
    <col min="5388" max="5389" width="2.7109375" style="174" hidden="1"/>
    <col min="5390" max="5390" width="3" style="174" hidden="1"/>
    <col min="5391" max="5392" width="2.7109375" style="174" hidden="1"/>
    <col min="5393" max="5393" width="3" style="174" hidden="1"/>
    <col min="5394" max="5394" width="2.7109375" style="174" hidden="1"/>
    <col min="5395" max="5395" width="3" style="174" hidden="1"/>
    <col min="5396" max="5397" width="2.7109375" style="174" hidden="1"/>
    <col min="5398" max="5399" width="3" style="174" hidden="1"/>
    <col min="5400" max="5400" width="2.7109375" style="174" hidden="1"/>
    <col min="5401" max="5401" width="3.42578125" style="174" hidden="1"/>
    <col min="5402" max="5402" width="2.7109375" style="174" hidden="1"/>
    <col min="5403" max="5403" width="3" style="174" hidden="1"/>
    <col min="5404" max="5405" width="3.28515625" style="174" hidden="1"/>
    <col min="5406" max="5406" width="2.7109375" style="174" hidden="1"/>
    <col min="5407" max="5407" width="6.5703125" style="174" hidden="1"/>
    <col min="5408" max="5408" width="20" style="174" hidden="1"/>
    <col min="5409" max="5627" width="11.5703125" style="174" hidden="1"/>
    <col min="5628" max="5628" width="3.28515625" style="174" hidden="1"/>
    <col min="5629" max="5629" width="30.28515625" style="174" hidden="1"/>
    <col min="5630" max="5630" width="5" style="174" hidden="1"/>
    <col min="5631" max="5631" width="5.28515625" style="174" hidden="1"/>
    <col min="5632" max="5639" width="2.5703125" style="174" hidden="1"/>
    <col min="5640" max="5640" width="3.5703125" style="174" hidden="1"/>
    <col min="5641" max="5641" width="3" style="174" hidden="1"/>
    <col min="5642" max="5642" width="3.42578125" style="174" hidden="1"/>
    <col min="5643" max="5643" width="3.28515625" style="174" hidden="1"/>
    <col min="5644" max="5645" width="2.7109375" style="174" hidden="1"/>
    <col min="5646" max="5646" width="3" style="174" hidden="1"/>
    <col min="5647" max="5648" width="2.7109375" style="174" hidden="1"/>
    <col min="5649" max="5649" width="3" style="174" hidden="1"/>
    <col min="5650" max="5650" width="2.7109375" style="174" hidden="1"/>
    <col min="5651" max="5651" width="3" style="174" hidden="1"/>
    <col min="5652" max="5653" width="2.7109375" style="174" hidden="1"/>
    <col min="5654" max="5655" width="3" style="174" hidden="1"/>
    <col min="5656" max="5656" width="2.7109375" style="174" hidden="1"/>
    <col min="5657" max="5657" width="3.42578125" style="174" hidden="1"/>
    <col min="5658" max="5658" width="2.7109375" style="174" hidden="1"/>
    <col min="5659" max="5659" width="3" style="174" hidden="1"/>
    <col min="5660" max="5661" width="3.28515625" style="174" hidden="1"/>
    <col min="5662" max="5662" width="2.7109375" style="174" hidden="1"/>
    <col min="5663" max="5663" width="6.5703125" style="174" hidden="1"/>
    <col min="5664" max="5664" width="20" style="174" hidden="1"/>
    <col min="5665" max="5883" width="11.5703125" style="174" hidden="1"/>
    <col min="5884" max="5884" width="3.28515625" style="174" hidden="1"/>
    <col min="5885" max="5885" width="30.28515625" style="174" hidden="1"/>
    <col min="5886" max="5886" width="5" style="174" hidden="1"/>
    <col min="5887" max="5887" width="5.28515625" style="174" hidden="1"/>
    <col min="5888" max="5895" width="2.5703125" style="174" hidden="1"/>
    <col min="5896" max="5896" width="3.5703125" style="174" hidden="1"/>
    <col min="5897" max="5897" width="3" style="174" hidden="1"/>
    <col min="5898" max="5898" width="3.42578125" style="174" hidden="1"/>
    <col min="5899" max="5899" width="3.28515625" style="174" hidden="1"/>
    <col min="5900" max="5901" width="2.7109375" style="174" hidden="1"/>
    <col min="5902" max="5902" width="3" style="174" hidden="1"/>
    <col min="5903" max="5904" width="2.7109375" style="174" hidden="1"/>
    <col min="5905" max="5905" width="3" style="174" hidden="1"/>
    <col min="5906" max="5906" width="2.7109375" style="174" hidden="1"/>
    <col min="5907" max="5907" width="3" style="174" hidden="1"/>
    <col min="5908" max="5909" width="2.7109375" style="174" hidden="1"/>
    <col min="5910" max="5911" width="3" style="174" hidden="1"/>
    <col min="5912" max="5912" width="2.7109375" style="174" hidden="1"/>
    <col min="5913" max="5913" width="3.42578125" style="174" hidden="1"/>
    <col min="5914" max="5914" width="2.7109375" style="174" hidden="1"/>
    <col min="5915" max="5915" width="3" style="174" hidden="1"/>
    <col min="5916" max="5917" width="3.28515625" style="174" hidden="1"/>
    <col min="5918" max="5918" width="2.7109375" style="174" hidden="1"/>
    <col min="5919" max="5919" width="6.5703125" style="174" hidden="1"/>
    <col min="5920" max="5920" width="20" style="174" hidden="1"/>
    <col min="5921" max="6139" width="11.5703125" style="174" hidden="1"/>
    <col min="6140" max="6140" width="3.28515625" style="174" hidden="1"/>
    <col min="6141" max="6141" width="30.28515625" style="174" hidden="1"/>
    <col min="6142" max="6142" width="5" style="174" hidden="1"/>
    <col min="6143" max="6143" width="5.28515625" style="174" hidden="1"/>
    <col min="6144" max="6151" width="2.5703125" style="174" hidden="1"/>
    <col min="6152" max="6152" width="3.5703125" style="174" hidden="1"/>
    <col min="6153" max="6153" width="3" style="174" hidden="1"/>
    <col min="6154" max="6154" width="3.42578125" style="174" hidden="1"/>
    <col min="6155" max="6155" width="3.28515625" style="174" hidden="1"/>
    <col min="6156" max="6157" width="2.7109375" style="174" hidden="1"/>
    <col min="6158" max="6158" width="3" style="174" hidden="1"/>
    <col min="6159" max="6160" width="2.7109375" style="174" hidden="1"/>
    <col min="6161" max="6161" width="3" style="174" hidden="1"/>
    <col min="6162" max="6162" width="2.7109375" style="174" hidden="1"/>
    <col min="6163" max="6163" width="3" style="174" hidden="1"/>
    <col min="6164" max="6165" width="2.7109375" style="174" hidden="1"/>
    <col min="6166" max="6167" width="3" style="174" hidden="1"/>
    <col min="6168" max="6168" width="2.7109375" style="174" hidden="1"/>
    <col min="6169" max="6169" width="3.42578125" style="174" hidden="1"/>
    <col min="6170" max="6170" width="2.7109375" style="174" hidden="1"/>
    <col min="6171" max="6171" width="3" style="174" hidden="1"/>
    <col min="6172" max="6173" width="3.28515625" style="174" hidden="1"/>
    <col min="6174" max="6174" width="2.7109375" style="174" hidden="1"/>
    <col min="6175" max="6175" width="6.5703125" style="174" hidden="1"/>
    <col min="6176" max="6176" width="20" style="174" hidden="1"/>
    <col min="6177" max="6395" width="11.5703125" style="174" hidden="1"/>
    <col min="6396" max="6396" width="3.28515625" style="174" hidden="1"/>
    <col min="6397" max="6397" width="30.28515625" style="174" hidden="1"/>
    <col min="6398" max="6398" width="5" style="174" hidden="1"/>
    <col min="6399" max="6399" width="5.28515625" style="174" hidden="1"/>
    <col min="6400" max="6407" width="2.5703125" style="174" hidden="1"/>
    <col min="6408" max="6408" width="3.5703125" style="174" hidden="1"/>
    <col min="6409" max="6409" width="3" style="174" hidden="1"/>
    <col min="6410" max="6410" width="3.42578125" style="174" hidden="1"/>
    <col min="6411" max="6411" width="3.28515625" style="174" hidden="1"/>
    <col min="6412" max="6413" width="2.7109375" style="174" hidden="1"/>
    <col min="6414" max="6414" width="3" style="174" hidden="1"/>
    <col min="6415" max="6416" width="2.7109375" style="174" hidden="1"/>
    <col min="6417" max="6417" width="3" style="174" hidden="1"/>
    <col min="6418" max="6418" width="2.7109375" style="174" hidden="1"/>
    <col min="6419" max="6419" width="3" style="174" hidden="1"/>
    <col min="6420" max="6421" width="2.7109375" style="174" hidden="1"/>
    <col min="6422" max="6423" width="3" style="174" hidden="1"/>
    <col min="6424" max="6424" width="2.7109375" style="174" hidden="1"/>
    <col min="6425" max="6425" width="3.42578125" style="174" hidden="1"/>
    <col min="6426" max="6426" width="2.7109375" style="174" hidden="1"/>
    <col min="6427" max="6427" width="3" style="174" hidden="1"/>
    <col min="6428" max="6429" width="3.28515625" style="174" hidden="1"/>
    <col min="6430" max="6430" width="2.7109375" style="174" hidden="1"/>
    <col min="6431" max="6431" width="6.5703125" style="174" hidden="1"/>
    <col min="6432" max="6432" width="20" style="174" hidden="1"/>
    <col min="6433" max="6651" width="11.5703125" style="174" hidden="1"/>
    <col min="6652" max="6652" width="3.28515625" style="174" hidden="1"/>
    <col min="6653" max="6653" width="30.28515625" style="174" hidden="1"/>
    <col min="6654" max="6654" width="5" style="174" hidden="1"/>
    <col min="6655" max="6655" width="5.28515625" style="174" hidden="1"/>
    <col min="6656" max="6663" width="2.5703125" style="174" hidden="1"/>
    <col min="6664" max="6664" width="3.5703125" style="174" hidden="1"/>
    <col min="6665" max="6665" width="3" style="174" hidden="1"/>
    <col min="6666" max="6666" width="3.42578125" style="174" hidden="1"/>
    <col min="6667" max="6667" width="3.28515625" style="174" hidden="1"/>
    <col min="6668" max="6669" width="2.7109375" style="174" hidden="1"/>
    <col min="6670" max="6670" width="3" style="174" hidden="1"/>
    <col min="6671" max="6672" width="2.7109375" style="174" hidden="1"/>
    <col min="6673" max="6673" width="3" style="174" hidden="1"/>
    <col min="6674" max="6674" width="2.7109375" style="174" hidden="1"/>
    <col min="6675" max="6675" width="3" style="174" hidden="1"/>
    <col min="6676" max="6677" width="2.7109375" style="174" hidden="1"/>
    <col min="6678" max="6679" width="3" style="174" hidden="1"/>
    <col min="6680" max="6680" width="2.7109375" style="174" hidden="1"/>
    <col min="6681" max="6681" width="3.42578125" style="174" hidden="1"/>
    <col min="6682" max="6682" width="2.7109375" style="174" hidden="1"/>
    <col min="6683" max="6683" width="3" style="174" hidden="1"/>
    <col min="6684" max="6685" width="3.28515625" style="174" hidden="1"/>
    <col min="6686" max="6686" width="2.7109375" style="174" hidden="1"/>
    <col min="6687" max="6687" width="6.5703125" style="174" hidden="1"/>
    <col min="6688" max="6688" width="20" style="174" hidden="1"/>
    <col min="6689" max="6907" width="11.5703125" style="174" hidden="1"/>
    <col min="6908" max="6908" width="3.28515625" style="174" hidden="1"/>
    <col min="6909" max="6909" width="30.28515625" style="174" hidden="1"/>
    <col min="6910" max="6910" width="5" style="174" hidden="1"/>
    <col min="6911" max="6911" width="5.28515625" style="174" hidden="1"/>
    <col min="6912" max="6919" width="2.5703125" style="174" hidden="1"/>
    <col min="6920" max="6920" width="3.5703125" style="174" hidden="1"/>
    <col min="6921" max="6921" width="3" style="174" hidden="1"/>
    <col min="6922" max="6922" width="3.42578125" style="174" hidden="1"/>
    <col min="6923" max="6923" width="3.28515625" style="174" hidden="1"/>
    <col min="6924" max="6925" width="2.7109375" style="174" hidden="1"/>
    <col min="6926" max="6926" width="3" style="174" hidden="1"/>
    <col min="6927" max="6928" width="2.7109375" style="174" hidden="1"/>
    <col min="6929" max="6929" width="3" style="174" hidden="1"/>
    <col min="6930" max="6930" width="2.7109375" style="174" hidden="1"/>
    <col min="6931" max="6931" width="3" style="174" hidden="1"/>
    <col min="6932" max="6933" width="2.7109375" style="174" hidden="1"/>
    <col min="6934" max="6935" width="3" style="174" hidden="1"/>
    <col min="6936" max="6936" width="2.7109375" style="174" hidden="1"/>
    <col min="6937" max="6937" width="3.42578125" style="174" hidden="1"/>
    <col min="6938" max="6938" width="2.7109375" style="174" hidden="1"/>
    <col min="6939" max="6939" width="3" style="174" hidden="1"/>
    <col min="6940" max="6941" width="3.28515625" style="174" hidden="1"/>
    <col min="6942" max="6942" width="2.7109375" style="174" hidden="1"/>
    <col min="6943" max="6943" width="6.5703125" style="174" hidden="1"/>
    <col min="6944" max="6944" width="20" style="174" hidden="1"/>
    <col min="6945" max="7163" width="11.5703125" style="174" hidden="1"/>
    <col min="7164" max="7164" width="3.28515625" style="174" hidden="1"/>
    <col min="7165" max="7165" width="30.28515625" style="174" hidden="1"/>
    <col min="7166" max="7166" width="5" style="174" hidden="1"/>
    <col min="7167" max="7167" width="5.28515625" style="174" hidden="1"/>
    <col min="7168" max="7175" width="2.5703125" style="174" hidden="1"/>
    <col min="7176" max="7176" width="3.5703125" style="174" hidden="1"/>
    <col min="7177" max="7177" width="3" style="174" hidden="1"/>
    <col min="7178" max="7178" width="3.42578125" style="174" hidden="1"/>
    <col min="7179" max="7179" width="3.28515625" style="174" hidden="1"/>
    <col min="7180" max="7181" width="2.7109375" style="174" hidden="1"/>
    <col min="7182" max="7182" width="3" style="174" hidden="1"/>
    <col min="7183" max="7184" width="2.7109375" style="174" hidden="1"/>
    <col min="7185" max="7185" width="3" style="174" hidden="1"/>
    <col min="7186" max="7186" width="2.7109375" style="174" hidden="1"/>
    <col min="7187" max="7187" width="3" style="174" hidden="1"/>
    <col min="7188" max="7189" width="2.7109375" style="174" hidden="1"/>
    <col min="7190" max="7191" width="3" style="174" hidden="1"/>
    <col min="7192" max="7192" width="2.7109375" style="174" hidden="1"/>
    <col min="7193" max="7193" width="3.42578125" style="174" hidden="1"/>
    <col min="7194" max="7194" width="2.7109375" style="174" hidden="1"/>
    <col min="7195" max="7195" width="3" style="174" hidden="1"/>
    <col min="7196" max="7197" width="3.28515625" style="174" hidden="1"/>
    <col min="7198" max="7198" width="2.7109375" style="174" hidden="1"/>
    <col min="7199" max="7199" width="6.5703125" style="174" hidden="1"/>
    <col min="7200" max="7200" width="20" style="174" hidden="1"/>
    <col min="7201" max="7419" width="11.5703125" style="174" hidden="1"/>
    <col min="7420" max="7420" width="3.28515625" style="174" hidden="1"/>
    <col min="7421" max="7421" width="30.28515625" style="174" hidden="1"/>
    <col min="7422" max="7422" width="5" style="174" hidden="1"/>
    <col min="7423" max="7423" width="5.28515625" style="174" hidden="1"/>
    <col min="7424" max="7431" width="2.5703125" style="174" hidden="1"/>
    <col min="7432" max="7432" width="3.5703125" style="174" hidden="1"/>
    <col min="7433" max="7433" width="3" style="174" hidden="1"/>
    <col min="7434" max="7434" width="3.42578125" style="174" hidden="1"/>
    <col min="7435" max="7435" width="3.28515625" style="174" hidden="1"/>
    <col min="7436" max="7437" width="2.7109375" style="174" hidden="1"/>
    <col min="7438" max="7438" width="3" style="174" hidden="1"/>
    <col min="7439" max="7440" width="2.7109375" style="174" hidden="1"/>
    <col min="7441" max="7441" width="3" style="174" hidden="1"/>
    <col min="7442" max="7442" width="2.7109375" style="174" hidden="1"/>
    <col min="7443" max="7443" width="3" style="174" hidden="1"/>
    <col min="7444" max="7445" width="2.7109375" style="174" hidden="1"/>
    <col min="7446" max="7447" width="3" style="174" hidden="1"/>
    <col min="7448" max="7448" width="2.7109375" style="174" hidden="1"/>
    <col min="7449" max="7449" width="3.42578125" style="174" hidden="1"/>
    <col min="7450" max="7450" width="2.7109375" style="174" hidden="1"/>
    <col min="7451" max="7451" width="3" style="174" hidden="1"/>
    <col min="7452" max="7453" width="3.28515625" style="174" hidden="1"/>
    <col min="7454" max="7454" width="2.7109375" style="174" hidden="1"/>
    <col min="7455" max="7455" width="6.5703125" style="174" hidden="1"/>
    <col min="7456" max="7456" width="20" style="174" hidden="1"/>
    <col min="7457" max="7675" width="11.5703125" style="174" hidden="1"/>
    <col min="7676" max="7676" width="3.28515625" style="174" hidden="1"/>
    <col min="7677" max="7677" width="30.28515625" style="174" hidden="1"/>
    <col min="7678" max="7678" width="5" style="174" hidden="1"/>
    <col min="7679" max="7679" width="5.28515625" style="174" hidden="1"/>
    <col min="7680" max="7687" width="2.5703125" style="174" hidden="1"/>
    <col min="7688" max="7688" width="3.5703125" style="174" hidden="1"/>
    <col min="7689" max="7689" width="3" style="174" hidden="1"/>
    <col min="7690" max="7690" width="3.42578125" style="174" hidden="1"/>
    <col min="7691" max="7691" width="3.28515625" style="174" hidden="1"/>
    <col min="7692" max="7693" width="2.7109375" style="174" hidden="1"/>
    <col min="7694" max="7694" width="3" style="174" hidden="1"/>
    <col min="7695" max="7696" width="2.7109375" style="174" hidden="1"/>
    <col min="7697" max="7697" width="3" style="174" hidden="1"/>
    <col min="7698" max="7698" width="2.7109375" style="174" hidden="1"/>
    <col min="7699" max="7699" width="3" style="174" hidden="1"/>
    <col min="7700" max="7701" width="2.7109375" style="174" hidden="1"/>
    <col min="7702" max="7703" width="3" style="174" hidden="1"/>
    <col min="7704" max="7704" width="2.7109375" style="174" hidden="1"/>
    <col min="7705" max="7705" width="3.42578125" style="174" hidden="1"/>
    <col min="7706" max="7706" width="2.7109375" style="174" hidden="1"/>
    <col min="7707" max="7707" width="3" style="174" hidden="1"/>
    <col min="7708" max="7709" width="3.28515625" style="174" hidden="1"/>
    <col min="7710" max="7710" width="2.7109375" style="174" hidden="1"/>
    <col min="7711" max="7711" width="6.5703125" style="174" hidden="1"/>
    <col min="7712" max="7712" width="20" style="174" hidden="1"/>
    <col min="7713" max="7931" width="11.5703125" style="174" hidden="1"/>
    <col min="7932" max="7932" width="3.28515625" style="174" hidden="1"/>
    <col min="7933" max="7933" width="30.28515625" style="174" hidden="1"/>
    <col min="7934" max="7934" width="5" style="174" hidden="1"/>
    <col min="7935" max="7935" width="5.28515625" style="174" hidden="1"/>
    <col min="7936" max="7943" width="2.5703125" style="174" hidden="1"/>
    <col min="7944" max="7944" width="3.5703125" style="174" hidden="1"/>
    <col min="7945" max="7945" width="3" style="174" hidden="1"/>
    <col min="7946" max="7946" width="3.42578125" style="174" hidden="1"/>
    <col min="7947" max="7947" width="3.28515625" style="174" hidden="1"/>
    <col min="7948" max="7949" width="2.7109375" style="174" hidden="1"/>
    <col min="7950" max="7950" width="3" style="174" hidden="1"/>
    <col min="7951" max="7952" width="2.7109375" style="174" hidden="1"/>
    <col min="7953" max="7953" width="3" style="174" hidden="1"/>
    <col min="7954" max="7954" width="2.7109375" style="174" hidden="1"/>
    <col min="7955" max="7955" width="3" style="174" hidden="1"/>
    <col min="7956" max="7957" width="2.7109375" style="174" hidden="1"/>
    <col min="7958" max="7959" width="3" style="174" hidden="1"/>
    <col min="7960" max="7960" width="2.7109375" style="174" hidden="1"/>
    <col min="7961" max="7961" width="3.42578125" style="174" hidden="1"/>
    <col min="7962" max="7962" width="2.7109375" style="174" hidden="1"/>
    <col min="7963" max="7963" width="3" style="174" hidden="1"/>
    <col min="7964" max="7965" width="3.28515625" style="174" hidden="1"/>
    <col min="7966" max="7966" width="2.7109375" style="174" hidden="1"/>
    <col min="7967" max="7967" width="6.5703125" style="174" hidden="1"/>
    <col min="7968" max="7968" width="20" style="174" hidden="1"/>
    <col min="7969" max="8187" width="11.5703125" style="174" hidden="1"/>
    <col min="8188" max="8188" width="3.28515625" style="174" hidden="1"/>
    <col min="8189" max="8189" width="30.28515625" style="174" hidden="1"/>
    <col min="8190" max="8190" width="5" style="174" hidden="1"/>
    <col min="8191" max="8191" width="5.28515625" style="174" hidden="1"/>
    <col min="8192" max="8199" width="2.5703125" style="174" hidden="1"/>
    <col min="8200" max="8200" width="3.5703125" style="174" hidden="1"/>
    <col min="8201" max="8201" width="3" style="174" hidden="1"/>
    <col min="8202" max="8202" width="3.42578125" style="174" hidden="1"/>
    <col min="8203" max="8203" width="3.28515625" style="174" hidden="1"/>
    <col min="8204" max="8205" width="2.7109375" style="174" hidden="1"/>
    <col min="8206" max="8206" width="3" style="174" hidden="1"/>
    <col min="8207" max="8208" width="2.7109375" style="174" hidden="1"/>
    <col min="8209" max="8209" width="3" style="174" hidden="1"/>
    <col min="8210" max="8210" width="2.7109375" style="174" hidden="1"/>
    <col min="8211" max="8211" width="3" style="174" hidden="1"/>
    <col min="8212" max="8213" width="2.7109375" style="174" hidden="1"/>
    <col min="8214" max="8215" width="3" style="174" hidden="1"/>
    <col min="8216" max="8216" width="2.7109375" style="174" hidden="1"/>
    <col min="8217" max="8217" width="3.42578125" style="174" hidden="1"/>
    <col min="8218" max="8218" width="2.7109375" style="174" hidden="1"/>
    <col min="8219" max="8219" width="3" style="174" hidden="1"/>
    <col min="8220" max="8221" width="3.28515625" style="174" hidden="1"/>
    <col min="8222" max="8222" width="2.7109375" style="174" hidden="1"/>
    <col min="8223" max="8223" width="6.5703125" style="174" hidden="1"/>
    <col min="8224" max="8224" width="20" style="174" hidden="1"/>
    <col min="8225" max="8443" width="11.5703125" style="174" hidden="1"/>
    <col min="8444" max="8444" width="3.28515625" style="174" hidden="1"/>
    <col min="8445" max="8445" width="30.28515625" style="174" hidden="1"/>
    <col min="8446" max="8446" width="5" style="174" hidden="1"/>
    <col min="8447" max="8447" width="5.28515625" style="174" hidden="1"/>
    <col min="8448" max="8455" width="2.5703125" style="174" hidden="1"/>
    <col min="8456" max="8456" width="3.5703125" style="174" hidden="1"/>
    <col min="8457" max="8457" width="3" style="174" hidden="1"/>
    <col min="8458" max="8458" width="3.42578125" style="174" hidden="1"/>
    <col min="8459" max="8459" width="3.28515625" style="174" hidden="1"/>
    <col min="8460" max="8461" width="2.7109375" style="174" hidden="1"/>
    <col min="8462" max="8462" width="3" style="174" hidden="1"/>
    <col min="8463" max="8464" width="2.7109375" style="174" hidden="1"/>
    <col min="8465" max="8465" width="3" style="174" hidden="1"/>
    <col min="8466" max="8466" width="2.7109375" style="174" hidden="1"/>
    <col min="8467" max="8467" width="3" style="174" hidden="1"/>
    <col min="8468" max="8469" width="2.7109375" style="174" hidden="1"/>
    <col min="8470" max="8471" width="3" style="174" hidden="1"/>
    <col min="8472" max="8472" width="2.7109375" style="174" hidden="1"/>
    <col min="8473" max="8473" width="3.42578125" style="174" hidden="1"/>
    <col min="8474" max="8474" width="2.7109375" style="174" hidden="1"/>
    <col min="8475" max="8475" width="3" style="174" hidden="1"/>
    <col min="8476" max="8477" width="3.28515625" style="174" hidden="1"/>
    <col min="8478" max="8478" width="2.7109375" style="174" hidden="1"/>
    <col min="8479" max="8479" width="6.5703125" style="174" hidden="1"/>
    <col min="8480" max="8480" width="20" style="174" hidden="1"/>
    <col min="8481" max="8699" width="11.5703125" style="174" hidden="1"/>
    <col min="8700" max="8700" width="3.28515625" style="174" hidden="1"/>
    <col min="8701" max="8701" width="30.28515625" style="174" hidden="1"/>
    <col min="8702" max="8702" width="5" style="174" hidden="1"/>
    <col min="8703" max="8703" width="5.28515625" style="174" hidden="1"/>
    <col min="8704" max="8711" width="2.5703125" style="174" hidden="1"/>
    <col min="8712" max="8712" width="3.5703125" style="174" hidden="1"/>
    <col min="8713" max="8713" width="3" style="174" hidden="1"/>
    <col min="8714" max="8714" width="3.42578125" style="174" hidden="1"/>
    <col min="8715" max="8715" width="3.28515625" style="174" hidden="1"/>
    <col min="8716" max="8717" width="2.7109375" style="174" hidden="1"/>
    <col min="8718" max="8718" width="3" style="174" hidden="1"/>
    <col min="8719" max="8720" width="2.7109375" style="174" hidden="1"/>
    <col min="8721" max="8721" width="3" style="174" hidden="1"/>
    <col min="8722" max="8722" width="2.7109375" style="174" hidden="1"/>
    <col min="8723" max="8723" width="3" style="174" hidden="1"/>
    <col min="8724" max="8725" width="2.7109375" style="174" hidden="1"/>
    <col min="8726" max="8727" width="3" style="174" hidden="1"/>
    <col min="8728" max="8728" width="2.7109375" style="174" hidden="1"/>
    <col min="8729" max="8729" width="3.42578125" style="174" hidden="1"/>
    <col min="8730" max="8730" width="2.7109375" style="174" hidden="1"/>
    <col min="8731" max="8731" width="3" style="174" hidden="1"/>
    <col min="8732" max="8733" width="3.28515625" style="174" hidden="1"/>
    <col min="8734" max="8734" width="2.7109375" style="174" hidden="1"/>
    <col min="8735" max="8735" width="6.5703125" style="174" hidden="1"/>
    <col min="8736" max="8736" width="20" style="174" hidden="1"/>
    <col min="8737" max="8955" width="11.5703125" style="174" hidden="1"/>
    <col min="8956" max="8956" width="3.28515625" style="174" hidden="1"/>
    <col min="8957" max="8957" width="30.28515625" style="174" hidden="1"/>
    <col min="8958" max="8958" width="5" style="174" hidden="1"/>
    <col min="8959" max="8959" width="5.28515625" style="174" hidden="1"/>
    <col min="8960" max="8967" width="2.5703125" style="174" hidden="1"/>
    <col min="8968" max="8968" width="3.5703125" style="174" hidden="1"/>
    <col min="8969" max="8969" width="3" style="174" hidden="1"/>
    <col min="8970" max="8970" width="3.42578125" style="174" hidden="1"/>
    <col min="8971" max="8971" width="3.28515625" style="174" hidden="1"/>
    <col min="8972" max="8973" width="2.7109375" style="174" hidden="1"/>
    <col min="8974" max="8974" width="3" style="174" hidden="1"/>
    <col min="8975" max="8976" width="2.7109375" style="174" hidden="1"/>
    <col min="8977" max="8977" width="3" style="174" hidden="1"/>
    <col min="8978" max="8978" width="2.7109375" style="174" hidden="1"/>
    <col min="8979" max="8979" width="3" style="174" hidden="1"/>
    <col min="8980" max="8981" width="2.7109375" style="174" hidden="1"/>
    <col min="8982" max="8983" width="3" style="174" hidden="1"/>
    <col min="8984" max="8984" width="2.7109375" style="174" hidden="1"/>
    <col min="8985" max="8985" width="3.42578125" style="174" hidden="1"/>
    <col min="8986" max="8986" width="2.7109375" style="174" hidden="1"/>
    <col min="8987" max="8987" width="3" style="174" hidden="1"/>
    <col min="8988" max="8989" width="3.28515625" style="174" hidden="1"/>
    <col min="8990" max="8990" width="2.7109375" style="174" hidden="1"/>
    <col min="8991" max="8991" width="6.5703125" style="174" hidden="1"/>
    <col min="8992" max="8992" width="20" style="174" hidden="1"/>
    <col min="8993" max="9211" width="11.5703125" style="174" hidden="1"/>
    <col min="9212" max="9212" width="3.28515625" style="174" hidden="1"/>
    <col min="9213" max="9213" width="30.28515625" style="174" hidden="1"/>
    <col min="9214" max="9214" width="5" style="174" hidden="1"/>
    <col min="9215" max="9215" width="5.28515625" style="174" hidden="1"/>
    <col min="9216" max="9223" width="2.5703125" style="174" hidden="1"/>
    <col min="9224" max="9224" width="3.5703125" style="174" hidden="1"/>
    <col min="9225" max="9225" width="3" style="174" hidden="1"/>
    <col min="9226" max="9226" width="3.42578125" style="174" hidden="1"/>
    <col min="9227" max="9227" width="3.28515625" style="174" hidden="1"/>
    <col min="9228" max="9229" width="2.7109375" style="174" hidden="1"/>
    <col min="9230" max="9230" width="3" style="174" hidden="1"/>
    <col min="9231" max="9232" width="2.7109375" style="174" hidden="1"/>
    <col min="9233" max="9233" width="3" style="174" hidden="1"/>
    <col min="9234" max="9234" width="2.7109375" style="174" hidden="1"/>
    <col min="9235" max="9235" width="3" style="174" hidden="1"/>
    <col min="9236" max="9237" width="2.7109375" style="174" hidden="1"/>
    <col min="9238" max="9239" width="3" style="174" hidden="1"/>
    <col min="9240" max="9240" width="2.7109375" style="174" hidden="1"/>
    <col min="9241" max="9241" width="3.42578125" style="174" hidden="1"/>
    <col min="9242" max="9242" width="2.7109375" style="174" hidden="1"/>
    <col min="9243" max="9243" width="3" style="174" hidden="1"/>
    <col min="9244" max="9245" width="3.28515625" style="174" hidden="1"/>
    <col min="9246" max="9246" width="2.7109375" style="174" hidden="1"/>
    <col min="9247" max="9247" width="6.5703125" style="174" hidden="1"/>
    <col min="9248" max="9248" width="20" style="174" hidden="1"/>
    <col min="9249" max="9467" width="11.5703125" style="174" hidden="1"/>
    <col min="9468" max="9468" width="3.28515625" style="174" hidden="1"/>
    <col min="9469" max="9469" width="30.28515625" style="174" hidden="1"/>
    <col min="9470" max="9470" width="5" style="174" hidden="1"/>
    <col min="9471" max="9471" width="5.28515625" style="174" hidden="1"/>
    <col min="9472" max="9479" width="2.5703125" style="174" hidden="1"/>
    <col min="9480" max="9480" width="3.5703125" style="174" hidden="1"/>
    <col min="9481" max="9481" width="3" style="174" hidden="1"/>
    <col min="9482" max="9482" width="3.42578125" style="174" hidden="1"/>
    <col min="9483" max="9483" width="3.28515625" style="174" hidden="1"/>
    <col min="9484" max="9485" width="2.7109375" style="174" hidden="1"/>
    <col min="9486" max="9486" width="3" style="174" hidden="1"/>
    <col min="9487" max="9488" width="2.7109375" style="174" hidden="1"/>
    <col min="9489" max="9489" width="3" style="174" hidden="1"/>
    <col min="9490" max="9490" width="2.7109375" style="174" hidden="1"/>
    <col min="9491" max="9491" width="3" style="174" hidden="1"/>
    <col min="9492" max="9493" width="2.7109375" style="174" hidden="1"/>
    <col min="9494" max="9495" width="3" style="174" hidden="1"/>
    <col min="9496" max="9496" width="2.7109375" style="174" hidden="1"/>
    <col min="9497" max="9497" width="3.42578125" style="174" hidden="1"/>
    <col min="9498" max="9498" width="2.7109375" style="174" hidden="1"/>
    <col min="9499" max="9499" width="3" style="174" hidden="1"/>
    <col min="9500" max="9501" width="3.28515625" style="174" hidden="1"/>
    <col min="9502" max="9502" width="2.7109375" style="174" hidden="1"/>
    <col min="9503" max="9503" width="6.5703125" style="174" hidden="1"/>
    <col min="9504" max="9504" width="20" style="174" hidden="1"/>
    <col min="9505" max="9723" width="11.5703125" style="174" hidden="1"/>
    <col min="9724" max="9724" width="3.28515625" style="174" hidden="1"/>
    <col min="9725" max="9725" width="30.28515625" style="174" hidden="1"/>
    <col min="9726" max="9726" width="5" style="174" hidden="1"/>
    <col min="9727" max="9727" width="5.28515625" style="174" hidden="1"/>
    <col min="9728" max="9735" width="2.5703125" style="174" hidden="1"/>
    <col min="9736" max="9736" width="3.5703125" style="174" hidden="1"/>
    <col min="9737" max="9737" width="3" style="174" hidden="1"/>
    <col min="9738" max="9738" width="3.42578125" style="174" hidden="1"/>
    <col min="9739" max="9739" width="3.28515625" style="174" hidden="1"/>
    <col min="9740" max="9741" width="2.7109375" style="174" hidden="1"/>
    <col min="9742" max="9742" width="3" style="174" hidden="1"/>
    <col min="9743" max="9744" width="2.7109375" style="174" hidden="1"/>
    <col min="9745" max="9745" width="3" style="174" hidden="1"/>
    <col min="9746" max="9746" width="2.7109375" style="174" hidden="1"/>
    <col min="9747" max="9747" width="3" style="174" hidden="1"/>
    <col min="9748" max="9749" width="2.7109375" style="174" hidden="1"/>
    <col min="9750" max="9751" width="3" style="174" hidden="1"/>
    <col min="9752" max="9752" width="2.7109375" style="174" hidden="1"/>
    <col min="9753" max="9753" width="3.42578125" style="174" hidden="1"/>
    <col min="9754" max="9754" width="2.7109375" style="174" hidden="1"/>
    <col min="9755" max="9755" width="3" style="174" hidden="1"/>
    <col min="9756" max="9757" width="3.28515625" style="174" hidden="1"/>
    <col min="9758" max="9758" width="2.7109375" style="174" hidden="1"/>
    <col min="9759" max="9759" width="6.5703125" style="174" hidden="1"/>
    <col min="9760" max="9760" width="20" style="174" hidden="1"/>
    <col min="9761" max="9979" width="11.5703125" style="174" hidden="1"/>
    <col min="9980" max="9980" width="3.28515625" style="174" hidden="1"/>
    <col min="9981" max="9981" width="30.28515625" style="174" hidden="1"/>
    <col min="9982" max="9982" width="5" style="174" hidden="1"/>
    <col min="9983" max="9983" width="5.28515625" style="174" hidden="1"/>
    <col min="9984" max="9991" width="2.5703125" style="174" hidden="1"/>
    <col min="9992" max="9992" width="3.5703125" style="174" hidden="1"/>
    <col min="9993" max="9993" width="3" style="174" hidden="1"/>
    <col min="9994" max="9994" width="3.42578125" style="174" hidden="1"/>
    <col min="9995" max="9995" width="3.28515625" style="174" hidden="1"/>
    <col min="9996" max="9997" width="2.7109375" style="174" hidden="1"/>
    <col min="9998" max="9998" width="3" style="174" hidden="1"/>
    <col min="9999" max="10000" width="2.7109375" style="174" hidden="1"/>
    <col min="10001" max="10001" width="3" style="174" hidden="1"/>
    <col min="10002" max="10002" width="2.7109375" style="174" hidden="1"/>
    <col min="10003" max="10003" width="3" style="174" hidden="1"/>
    <col min="10004" max="10005" width="2.7109375" style="174" hidden="1"/>
    <col min="10006" max="10007" width="3" style="174" hidden="1"/>
    <col min="10008" max="10008" width="2.7109375" style="174" hidden="1"/>
    <col min="10009" max="10009" width="3.42578125" style="174" hidden="1"/>
    <col min="10010" max="10010" width="2.7109375" style="174" hidden="1"/>
    <col min="10011" max="10011" width="3" style="174" hidden="1"/>
    <col min="10012" max="10013" width="3.28515625" style="174" hidden="1"/>
    <col min="10014" max="10014" width="2.7109375" style="174" hidden="1"/>
    <col min="10015" max="10015" width="6.5703125" style="174" hidden="1"/>
    <col min="10016" max="10016" width="20" style="174" hidden="1"/>
    <col min="10017" max="10235" width="11.5703125" style="174" hidden="1"/>
    <col min="10236" max="10236" width="3.28515625" style="174" hidden="1"/>
    <col min="10237" max="10237" width="30.28515625" style="174" hidden="1"/>
    <col min="10238" max="10238" width="5" style="174" hidden="1"/>
    <col min="10239" max="10239" width="5.28515625" style="174" hidden="1"/>
    <col min="10240" max="10247" width="2.5703125" style="174" hidden="1"/>
    <col min="10248" max="10248" width="3.5703125" style="174" hidden="1"/>
    <col min="10249" max="10249" width="3" style="174" hidden="1"/>
    <col min="10250" max="10250" width="3.42578125" style="174" hidden="1"/>
    <col min="10251" max="10251" width="3.28515625" style="174" hidden="1"/>
    <col min="10252" max="10253" width="2.7109375" style="174" hidden="1"/>
    <col min="10254" max="10254" width="3" style="174" hidden="1"/>
    <col min="10255" max="10256" width="2.7109375" style="174" hidden="1"/>
    <col min="10257" max="10257" width="3" style="174" hidden="1"/>
    <col min="10258" max="10258" width="2.7109375" style="174" hidden="1"/>
    <col min="10259" max="10259" width="3" style="174" hidden="1"/>
    <col min="10260" max="10261" width="2.7109375" style="174" hidden="1"/>
    <col min="10262" max="10263" width="3" style="174" hidden="1"/>
    <col min="10264" max="10264" width="2.7109375" style="174" hidden="1"/>
    <col min="10265" max="10265" width="3.42578125" style="174" hidden="1"/>
    <col min="10266" max="10266" width="2.7109375" style="174" hidden="1"/>
    <col min="10267" max="10267" width="3" style="174" hidden="1"/>
    <col min="10268" max="10269" width="3.28515625" style="174" hidden="1"/>
    <col min="10270" max="10270" width="2.7109375" style="174" hidden="1"/>
    <col min="10271" max="10271" width="6.5703125" style="174" hidden="1"/>
    <col min="10272" max="10272" width="20" style="174" hidden="1"/>
    <col min="10273" max="10491" width="11.5703125" style="174" hidden="1"/>
    <col min="10492" max="10492" width="3.28515625" style="174" hidden="1"/>
    <col min="10493" max="10493" width="30.28515625" style="174" hidden="1"/>
    <col min="10494" max="10494" width="5" style="174" hidden="1"/>
    <col min="10495" max="10495" width="5.28515625" style="174" hidden="1"/>
    <col min="10496" max="10503" width="2.5703125" style="174" hidden="1"/>
    <col min="10504" max="10504" width="3.5703125" style="174" hidden="1"/>
    <col min="10505" max="10505" width="3" style="174" hidden="1"/>
    <col min="10506" max="10506" width="3.42578125" style="174" hidden="1"/>
    <col min="10507" max="10507" width="3.28515625" style="174" hidden="1"/>
    <col min="10508" max="10509" width="2.7109375" style="174" hidden="1"/>
    <col min="10510" max="10510" width="3" style="174" hidden="1"/>
    <col min="10511" max="10512" width="2.7109375" style="174" hidden="1"/>
    <col min="10513" max="10513" width="3" style="174" hidden="1"/>
    <col min="10514" max="10514" width="2.7109375" style="174" hidden="1"/>
    <col min="10515" max="10515" width="3" style="174" hidden="1"/>
    <col min="10516" max="10517" width="2.7109375" style="174" hidden="1"/>
    <col min="10518" max="10519" width="3" style="174" hidden="1"/>
    <col min="10520" max="10520" width="2.7109375" style="174" hidden="1"/>
    <col min="10521" max="10521" width="3.42578125" style="174" hidden="1"/>
    <col min="10522" max="10522" width="2.7109375" style="174" hidden="1"/>
    <col min="10523" max="10523" width="3" style="174" hidden="1"/>
    <col min="10524" max="10525" width="3.28515625" style="174" hidden="1"/>
    <col min="10526" max="10526" width="2.7109375" style="174" hidden="1"/>
    <col min="10527" max="10527" width="6.5703125" style="174" hidden="1"/>
    <col min="10528" max="10528" width="20" style="174" hidden="1"/>
    <col min="10529" max="10747" width="11.5703125" style="174" hidden="1"/>
    <col min="10748" max="10748" width="3.28515625" style="174" hidden="1"/>
    <col min="10749" max="10749" width="30.28515625" style="174" hidden="1"/>
    <col min="10750" max="10750" width="5" style="174" hidden="1"/>
    <col min="10751" max="10751" width="5.28515625" style="174" hidden="1"/>
    <col min="10752" max="10759" width="2.5703125" style="174" hidden="1"/>
    <col min="10760" max="10760" width="3.5703125" style="174" hidden="1"/>
    <col min="10761" max="10761" width="3" style="174" hidden="1"/>
    <col min="10762" max="10762" width="3.42578125" style="174" hidden="1"/>
    <col min="10763" max="10763" width="3.28515625" style="174" hidden="1"/>
    <col min="10764" max="10765" width="2.7109375" style="174" hidden="1"/>
    <col min="10766" max="10766" width="3" style="174" hidden="1"/>
    <col min="10767" max="10768" width="2.7109375" style="174" hidden="1"/>
    <col min="10769" max="10769" width="3" style="174" hidden="1"/>
    <col min="10770" max="10770" width="2.7109375" style="174" hidden="1"/>
    <col min="10771" max="10771" width="3" style="174" hidden="1"/>
    <col min="10772" max="10773" width="2.7109375" style="174" hidden="1"/>
    <col min="10774" max="10775" width="3" style="174" hidden="1"/>
    <col min="10776" max="10776" width="2.7109375" style="174" hidden="1"/>
    <col min="10777" max="10777" width="3.42578125" style="174" hidden="1"/>
    <col min="10778" max="10778" width="2.7109375" style="174" hidden="1"/>
    <col min="10779" max="10779" width="3" style="174" hidden="1"/>
    <col min="10780" max="10781" width="3.28515625" style="174" hidden="1"/>
    <col min="10782" max="10782" width="2.7109375" style="174" hidden="1"/>
    <col min="10783" max="10783" width="6.5703125" style="174" hidden="1"/>
    <col min="10784" max="10784" width="20" style="174" hidden="1"/>
    <col min="10785" max="11003" width="11.5703125" style="174" hidden="1"/>
    <col min="11004" max="11004" width="3.28515625" style="174" hidden="1"/>
    <col min="11005" max="11005" width="30.28515625" style="174" hidden="1"/>
    <col min="11006" max="11006" width="5" style="174" hidden="1"/>
    <col min="11007" max="11007" width="5.28515625" style="174" hidden="1"/>
    <col min="11008" max="11015" width="2.5703125" style="174" hidden="1"/>
    <col min="11016" max="11016" width="3.5703125" style="174" hidden="1"/>
    <col min="11017" max="11017" width="3" style="174" hidden="1"/>
    <col min="11018" max="11018" width="3.42578125" style="174" hidden="1"/>
    <col min="11019" max="11019" width="3.28515625" style="174" hidden="1"/>
    <col min="11020" max="11021" width="2.7109375" style="174" hidden="1"/>
    <col min="11022" max="11022" width="3" style="174" hidden="1"/>
    <col min="11023" max="11024" width="2.7109375" style="174" hidden="1"/>
    <col min="11025" max="11025" width="3" style="174" hidden="1"/>
    <col min="11026" max="11026" width="2.7109375" style="174" hidden="1"/>
    <col min="11027" max="11027" width="3" style="174" hidden="1"/>
    <col min="11028" max="11029" width="2.7109375" style="174" hidden="1"/>
    <col min="11030" max="11031" width="3" style="174" hidden="1"/>
    <col min="11032" max="11032" width="2.7109375" style="174" hidden="1"/>
    <col min="11033" max="11033" width="3.42578125" style="174" hidden="1"/>
    <col min="11034" max="11034" width="2.7109375" style="174" hidden="1"/>
    <col min="11035" max="11035" width="3" style="174" hidden="1"/>
    <col min="11036" max="11037" width="3.28515625" style="174" hidden="1"/>
    <col min="11038" max="11038" width="2.7109375" style="174" hidden="1"/>
    <col min="11039" max="11039" width="6.5703125" style="174" hidden="1"/>
    <col min="11040" max="11040" width="20" style="174" hidden="1"/>
    <col min="11041" max="11259" width="11.5703125" style="174" hidden="1"/>
    <col min="11260" max="11260" width="3.28515625" style="174" hidden="1"/>
    <col min="11261" max="11261" width="30.28515625" style="174" hidden="1"/>
    <col min="11262" max="11262" width="5" style="174" hidden="1"/>
    <col min="11263" max="11263" width="5.28515625" style="174" hidden="1"/>
    <col min="11264" max="11271" width="2.5703125" style="174" hidden="1"/>
    <col min="11272" max="11272" width="3.5703125" style="174" hidden="1"/>
    <col min="11273" max="11273" width="3" style="174" hidden="1"/>
    <col min="11274" max="11274" width="3.42578125" style="174" hidden="1"/>
    <col min="11275" max="11275" width="3.28515625" style="174" hidden="1"/>
    <col min="11276" max="11277" width="2.7109375" style="174" hidden="1"/>
    <col min="11278" max="11278" width="3" style="174" hidden="1"/>
    <col min="11279" max="11280" width="2.7109375" style="174" hidden="1"/>
    <col min="11281" max="11281" width="3" style="174" hidden="1"/>
    <col min="11282" max="11282" width="2.7109375" style="174" hidden="1"/>
    <col min="11283" max="11283" width="3" style="174" hidden="1"/>
    <col min="11284" max="11285" width="2.7109375" style="174" hidden="1"/>
    <col min="11286" max="11287" width="3" style="174" hidden="1"/>
    <col min="11288" max="11288" width="2.7109375" style="174" hidden="1"/>
    <col min="11289" max="11289" width="3.42578125" style="174" hidden="1"/>
    <col min="11290" max="11290" width="2.7109375" style="174" hidden="1"/>
    <col min="11291" max="11291" width="3" style="174" hidden="1"/>
    <col min="11292" max="11293" width="3.28515625" style="174" hidden="1"/>
    <col min="11294" max="11294" width="2.7109375" style="174" hidden="1"/>
    <col min="11295" max="11295" width="6.5703125" style="174" hidden="1"/>
    <col min="11296" max="11296" width="20" style="174" hidden="1"/>
    <col min="11297" max="11515" width="11.5703125" style="174" hidden="1"/>
    <col min="11516" max="11516" width="3.28515625" style="174" hidden="1"/>
    <col min="11517" max="11517" width="30.28515625" style="174" hidden="1"/>
    <col min="11518" max="11518" width="5" style="174" hidden="1"/>
    <col min="11519" max="11519" width="5.28515625" style="174" hidden="1"/>
    <col min="11520" max="11527" width="2.5703125" style="174" hidden="1"/>
    <col min="11528" max="11528" width="3.5703125" style="174" hidden="1"/>
    <col min="11529" max="11529" width="3" style="174" hidden="1"/>
    <col min="11530" max="11530" width="3.42578125" style="174" hidden="1"/>
    <col min="11531" max="11531" width="3.28515625" style="174" hidden="1"/>
    <col min="11532" max="11533" width="2.7109375" style="174" hidden="1"/>
    <col min="11534" max="11534" width="3" style="174" hidden="1"/>
    <col min="11535" max="11536" width="2.7109375" style="174" hidden="1"/>
    <col min="11537" max="11537" width="3" style="174" hidden="1"/>
    <col min="11538" max="11538" width="2.7109375" style="174" hidden="1"/>
    <col min="11539" max="11539" width="3" style="174" hidden="1"/>
    <col min="11540" max="11541" width="2.7109375" style="174" hidden="1"/>
    <col min="11542" max="11543" width="3" style="174" hidden="1"/>
    <col min="11544" max="11544" width="2.7109375" style="174" hidden="1"/>
    <col min="11545" max="11545" width="3.42578125" style="174" hidden="1"/>
    <col min="11546" max="11546" width="2.7109375" style="174" hidden="1"/>
    <col min="11547" max="11547" width="3" style="174" hidden="1"/>
    <col min="11548" max="11549" width="3.28515625" style="174" hidden="1"/>
    <col min="11550" max="11550" width="2.7109375" style="174" hidden="1"/>
    <col min="11551" max="11551" width="6.5703125" style="174" hidden="1"/>
    <col min="11552" max="11552" width="20" style="174" hidden="1"/>
    <col min="11553" max="11771" width="11.5703125" style="174" hidden="1"/>
    <col min="11772" max="11772" width="3.28515625" style="174" hidden="1"/>
    <col min="11773" max="11773" width="30.28515625" style="174" hidden="1"/>
    <col min="11774" max="11774" width="5" style="174" hidden="1"/>
    <col min="11775" max="11775" width="5.28515625" style="174" hidden="1"/>
    <col min="11776" max="11783" width="2.5703125" style="174" hidden="1"/>
    <col min="11784" max="11784" width="3.5703125" style="174" hidden="1"/>
    <col min="11785" max="11785" width="3" style="174" hidden="1"/>
    <col min="11786" max="11786" width="3.42578125" style="174" hidden="1"/>
    <col min="11787" max="11787" width="3.28515625" style="174" hidden="1"/>
    <col min="11788" max="11789" width="2.7109375" style="174" hidden="1"/>
    <col min="11790" max="11790" width="3" style="174" hidden="1"/>
    <col min="11791" max="11792" width="2.7109375" style="174" hidden="1"/>
    <col min="11793" max="11793" width="3" style="174" hidden="1"/>
    <col min="11794" max="11794" width="2.7109375" style="174" hidden="1"/>
    <col min="11795" max="11795" width="3" style="174" hidden="1"/>
    <col min="11796" max="11797" width="2.7109375" style="174" hidden="1"/>
    <col min="11798" max="11799" width="3" style="174" hidden="1"/>
    <col min="11800" max="11800" width="2.7109375" style="174" hidden="1"/>
    <col min="11801" max="11801" width="3.42578125" style="174" hidden="1"/>
    <col min="11802" max="11802" width="2.7109375" style="174" hidden="1"/>
    <col min="11803" max="11803" width="3" style="174" hidden="1"/>
    <col min="11804" max="11805" width="3.28515625" style="174" hidden="1"/>
    <col min="11806" max="11806" width="2.7109375" style="174" hidden="1"/>
    <col min="11807" max="11807" width="6.5703125" style="174" hidden="1"/>
    <col min="11808" max="11808" width="20" style="174" hidden="1"/>
    <col min="11809" max="12027" width="11.5703125" style="174" hidden="1"/>
    <col min="12028" max="12028" width="3.28515625" style="174" hidden="1"/>
    <col min="12029" max="12029" width="30.28515625" style="174" hidden="1"/>
    <col min="12030" max="12030" width="5" style="174" hidden="1"/>
    <col min="12031" max="12031" width="5.28515625" style="174" hidden="1"/>
    <col min="12032" max="12039" width="2.5703125" style="174" hidden="1"/>
    <col min="12040" max="12040" width="3.5703125" style="174" hidden="1"/>
    <col min="12041" max="12041" width="3" style="174" hidden="1"/>
    <col min="12042" max="12042" width="3.42578125" style="174" hidden="1"/>
    <col min="12043" max="12043" width="3.28515625" style="174" hidden="1"/>
    <col min="12044" max="12045" width="2.7109375" style="174" hidden="1"/>
    <col min="12046" max="12046" width="3" style="174" hidden="1"/>
    <col min="12047" max="12048" width="2.7109375" style="174" hidden="1"/>
    <col min="12049" max="12049" width="3" style="174" hidden="1"/>
    <col min="12050" max="12050" width="2.7109375" style="174" hidden="1"/>
    <col min="12051" max="12051" width="3" style="174" hidden="1"/>
    <col min="12052" max="12053" width="2.7109375" style="174" hidden="1"/>
    <col min="12054" max="12055" width="3" style="174" hidden="1"/>
    <col min="12056" max="12056" width="2.7109375" style="174" hidden="1"/>
    <col min="12057" max="12057" width="3.42578125" style="174" hidden="1"/>
    <col min="12058" max="12058" width="2.7109375" style="174" hidden="1"/>
    <col min="12059" max="12059" width="3" style="174" hidden="1"/>
    <col min="12060" max="12061" width="3.28515625" style="174" hidden="1"/>
    <col min="12062" max="12062" width="2.7109375" style="174" hidden="1"/>
    <col min="12063" max="12063" width="6.5703125" style="174" hidden="1"/>
    <col min="12064" max="12064" width="20" style="174" hidden="1"/>
    <col min="12065" max="12283" width="11.5703125" style="174" hidden="1"/>
    <col min="12284" max="12284" width="3.28515625" style="174" hidden="1"/>
    <col min="12285" max="12285" width="30.28515625" style="174" hidden="1"/>
    <col min="12286" max="12286" width="5" style="174" hidden="1"/>
    <col min="12287" max="12287" width="5.28515625" style="174" hidden="1"/>
    <col min="12288" max="12295" width="2.5703125" style="174" hidden="1"/>
    <col min="12296" max="12296" width="3.5703125" style="174" hidden="1"/>
    <col min="12297" max="12297" width="3" style="174" hidden="1"/>
    <col min="12298" max="12298" width="3.42578125" style="174" hidden="1"/>
    <col min="12299" max="12299" width="3.28515625" style="174" hidden="1"/>
    <col min="12300" max="12301" width="2.7109375" style="174" hidden="1"/>
    <col min="12302" max="12302" width="3" style="174" hidden="1"/>
    <col min="12303" max="12304" width="2.7109375" style="174" hidden="1"/>
    <col min="12305" max="12305" width="3" style="174" hidden="1"/>
    <col min="12306" max="12306" width="2.7109375" style="174" hidden="1"/>
    <col min="12307" max="12307" width="3" style="174" hidden="1"/>
    <col min="12308" max="12309" width="2.7109375" style="174" hidden="1"/>
    <col min="12310" max="12311" width="3" style="174" hidden="1"/>
    <col min="12312" max="12312" width="2.7109375" style="174" hidden="1"/>
    <col min="12313" max="12313" width="3.42578125" style="174" hidden="1"/>
    <col min="12314" max="12314" width="2.7109375" style="174" hidden="1"/>
    <col min="12315" max="12315" width="3" style="174" hidden="1"/>
    <col min="12316" max="12317" width="3.28515625" style="174" hidden="1"/>
    <col min="12318" max="12318" width="2.7109375" style="174" hidden="1"/>
    <col min="12319" max="12319" width="6.5703125" style="174" hidden="1"/>
    <col min="12320" max="12320" width="20" style="174" hidden="1"/>
    <col min="12321" max="12539" width="11.5703125" style="174" hidden="1"/>
    <col min="12540" max="12540" width="3.28515625" style="174" hidden="1"/>
    <col min="12541" max="12541" width="30.28515625" style="174" hidden="1"/>
    <col min="12542" max="12542" width="5" style="174" hidden="1"/>
    <col min="12543" max="12543" width="5.28515625" style="174" hidden="1"/>
    <col min="12544" max="12551" width="2.5703125" style="174" hidden="1"/>
    <col min="12552" max="12552" width="3.5703125" style="174" hidden="1"/>
    <col min="12553" max="12553" width="3" style="174" hidden="1"/>
    <col min="12554" max="12554" width="3.42578125" style="174" hidden="1"/>
    <col min="12555" max="12555" width="3.28515625" style="174" hidden="1"/>
    <col min="12556" max="12557" width="2.7109375" style="174" hidden="1"/>
    <col min="12558" max="12558" width="3" style="174" hidden="1"/>
    <col min="12559" max="12560" width="2.7109375" style="174" hidden="1"/>
    <col min="12561" max="12561" width="3" style="174" hidden="1"/>
    <col min="12562" max="12562" width="2.7109375" style="174" hidden="1"/>
    <col min="12563" max="12563" width="3" style="174" hidden="1"/>
    <col min="12564" max="12565" width="2.7109375" style="174" hidden="1"/>
    <col min="12566" max="12567" width="3" style="174" hidden="1"/>
    <col min="12568" max="12568" width="2.7109375" style="174" hidden="1"/>
    <col min="12569" max="12569" width="3.42578125" style="174" hidden="1"/>
    <col min="12570" max="12570" width="2.7109375" style="174" hidden="1"/>
    <col min="12571" max="12571" width="3" style="174" hidden="1"/>
    <col min="12572" max="12573" width="3.28515625" style="174" hidden="1"/>
    <col min="12574" max="12574" width="2.7109375" style="174" hidden="1"/>
    <col min="12575" max="12575" width="6.5703125" style="174" hidden="1"/>
    <col min="12576" max="12576" width="20" style="174" hidden="1"/>
    <col min="12577" max="12795" width="11.5703125" style="174" hidden="1"/>
    <col min="12796" max="12796" width="3.28515625" style="174" hidden="1"/>
    <col min="12797" max="12797" width="30.28515625" style="174" hidden="1"/>
    <col min="12798" max="12798" width="5" style="174" hidden="1"/>
    <col min="12799" max="12799" width="5.28515625" style="174" hidden="1"/>
    <col min="12800" max="12807" width="2.5703125" style="174" hidden="1"/>
    <col min="12808" max="12808" width="3.5703125" style="174" hidden="1"/>
    <col min="12809" max="12809" width="3" style="174" hidden="1"/>
    <col min="12810" max="12810" width="3.42578125" style="174" hidden="1"/>
    <col min="12811" max="12811" width="3.28515625" style="174" hidden="1"/>
    <col min="12812" max="12813" width="2.7109375" style="174" hidden="1"/>
    <col min="12814" max="12814" width="3" style="174" hidden="1"/>
    <col min="12815" max="12816" width="2.7109375" style="174" hidden="1"/>
    <col min="12817" max="12817" width="3" style="174" hidden="1"/>
    <col min="12818" max="12818" width="2.7109375" style="174" hidden="1"/>
    <col min="12819" max="12819" width="3" style="174" hidden="1"/>
    <col min="12820" max="12821" width="2.7109375" style="174" hidden="1"/>
    <col min="12822" max="12823" width="3" style="174" hidden="1"/>
    <col min="12824" max="12824" width="2.7109375" style="174" hidden="1"/>
    <col min="12825" max="12825" width="3.42578125" style="174" hidden="1"/>
    <col min="12826" max="12826" width="2.7109375" style="174" hidden="1"/>
    <col min="12827" max="12827" width="3" style="174" hidden="1"/>
    <col min="12828" max="12829" width="3.28515625" style="174" hidden="1"/>
    <col min="12830" max="12830" width="2.7109375" style="174" hidden="1"/>
    <col min="12831" max="12831" width="6.5703125" style="174" hidden="1"/>
    <col min="12832" max="12832" width="20" style="174" hidden="1"/>
    <col min="12833" max="13051" width="11.5703125" style="174" hidden="1"/>
    <col min="13052" max="13052" width="3.28515625" style="174" hidden="1"/>
    <col min="13053" max="13053" width="30.28515625" style="174" hidden="1"/>
    <col min="13054" max="13054" width="5" style="174" hidden="1"/>
    <col min="13055" max="13055" width="5.28515625" style="174" hidden="1"/>
    <col min="13056" max="13063" width="2.5703125" style="174" hidden="1"/>
    <col min="13064" max="13064" width="3.5703125" style="174" hidden="1"/>
    <col min="13065" max="13065" width="3" style="174" hidden="1"/>
    <col min="13066" max="13066" width="3.42578125" style="174" hidden="1"/>
    <col min="13067" max="13067" width="3.28515625" style="174" hidden="1"/>
    <col min="13068" max="13069" width="2.7109375" style="174" hidden="1"/>
    <col min="13070" max="13070" width="3" style="174" hidden="1"/>
    <col min="13071" max="13072" width="2.7109375" style="174" hidden="1"/>
    <col min="13073" max="13073" width="3" style="174" hidden="1"/>
    <col min="13074" max="13074" width="2.7109375" style="174" hidden="1"/>
    <col min="13075" max="13075" width="3" style="174" hidden="1"/>
    <col min="13076" max="13077" width="2.7109375" style="174" hidden="1"/>
    <col min="13078" max="13079" width="3" style="174" hidden="1"/>
    <col min="13080" max="13080" width="2.7109375" style="174" hidden="1"/>
    <col min="13081" max="13081" width="3.42578125" style="174" hidden="1"/>
    <col min="13082" max="13082" width="2.7109375" style="174" hidden="1"/>
    <col min="13083" max="13083" width="3" style="174" hidden="1"/>
    <col min="13084" max="13085" width="3.28515625" style="174" hidden="1"/>
    <col min="13086" max="13086" width="2.7109375" style="174" hidden="1"/>
    <col min="13087" max="13087" width="6.5703125" style="174" hidden="1"/>
    <col min="13088" max="13088" width="20" style="174" hidden="1"/>
    <col min="13089" max="13307" width="11.5703125" style="174" hidden="1"/>
    <col min="13308" max="13308" width="3.28515625" style="174" hidden="1"/>
    <col min="13309" max="13309" width="30.28515625" style="174" hidden="1"/>
    <col min="13310" max="13310" width="5" style="174" hidden="1"/>
    <col min="13311" max="13311" width="5.28515625" style="174" hidden="1"/>
    <col min="13312" max="13319" width="2.5703125" style="174" hidden="1"/>
    <col min="13320" max="13320" width="3.5703125" style="174" hidden="1"/>
    <col min="13321" max="13321" width="3" style="174" hidden="1"/>
    <col min="13322" max="13322" width="3.42578125" style="174" hidden="1"/>
    <col min="13323" max="13323" width="3.28515625" style="174" hidden="1"/>
    <col min="13324" max="13325" width="2.7109375" style="174" hidden="1"/>
    <col min="13326" max="13326" width="3" style="174" hidden="1"/>
    <col min="13327" max="13328" width="2.7109375" style="174" hidden="1"/>
    <col min="13329" max="13329" width="3" style="174" hidden="1"/>
    <col min="13330" max="13330" width="2.7109375" style="174" hidden="1"/>
    <col min="13331" max="13331" width="3" style="174" hidden="1"/>
    <col min="13332" max="13333" width="2.7109375" style="174" hidden="1"/>
    <col min="13334" max="13335" width="3" style="174" hidden="1"/>
    <col min="13336" max="13336" width="2.7109375" style="174" hidden="1"/>
    <col min="13337" max="13337" width="3.42578125" style="174" hidden="1"/>
    <col min="13338" max="13338" width="2.7109375" style="174" hidden="1"/>
    <col min="13339" max="13339" width="3" style="174" hidden="1"/>
    <col min="13340" max="13341" width="3.28515625" style="174" hidden="1"/>
    <col min="13342" max="13342" width="2.7109375" style="174" hidden="1"/>
    <col min="13343" max="13343" width="6.5703125" style="174" hidden="1"/>
    <col min="13344" max="13344" width="20" style="174" hidden="1"/>
    <col min="13345" max="13563" width="11.5703125" style="174" hidden="1"/>
    <col min="13564" max="13564" width="3.28515625" style="174" hidden="1"/>
    <col min="13565" max="13565" width="30.28515625" style="174" hidden="1"/>
    <col min="13566" max="13566" width="5" style="174" hidden="1"/>
    <col min="13567" max="13567" width="5.28515625" style="174" hidden="1"/>
    <col min="13568" max="13575" width="2.5703125" style="174" hidden="1"/>
    <col min="13576" max="13576" width="3.5703125" style="174" hidden="1"/>
    <col min="13577" max="13577" width="3" style="174" hidden="1"/>
    <col min="13578" max="13578" width="3.42578125" style="174" hidden="1"/>
    <col min="13579" max="13579" width="3.28515625" style="174" hidden="1"/>
    <col min="13580" max="13581" width="2.7109375" style="174" hidden="1"/>
    <col min="13582" max="13582" width="3" style="174" hidden="1"/>
    <col min="13583" max="13584" width="2.7109375" style="174" hidden="1"/>
    <col min="13585" max="13585" width="3" style="174" hidden="1"/>
    <col min="13586" max="13586" width="2.7109375" style="174" hidden="1"/>
    <col min="13587" max="13587" width="3" style="174" hidden="1"/>
    <col min="13588" max="13589" width="2.7109375" style="174" hidden="1"/>
    <col min="13590" max="13591" width="3" style="174" hidden="1"/>
    <col min="13592" max="13592" width="2.7109375" style="174" hidden="1"/>
    <col min="13593" max="13593" width="3.42578125" style="174" hidden="1"/>
    <col min="13594" max="13594" width="2.7109375" style="174" hidden="1"/>
    <col min="13595" max="13595" width="3" style="174" hidden="1"/>
    <col min="13596" max="13597" width="3.28515625" style="174" hidden="1"/>
    <col min="13598" max="13598" width="2.7109375" style="174" hidden="1"/>
    <col min="13599" max="13599" width="6.5703125" style="174" hidden="1"/>
    <col min="13600" max="13600" width="20" style="174" hidden="1"/>
    <col min="13601" max="13819" width="11.5703125" style="174" hidden="1"/>
    <col min="13820" max="13820" width="3.28515625" style="174" hidden="1"/>
    <col min="13821" max="13821" width="30.28515625" style="174" hidden="1"/>
    <col min="13822" max="13822" width="5" style="174" hidden="1"/>
    <col min="13823" max="13823" width="5.28515625" style="174" hidden="1"/>
    <col min="13824" max="13831" width="2.5703125" style="174" hidden="1"/>
    <col min="13832" max="13832" width="3.5703125" style="174" hidden="1"/>
    <col min="13833" max="13833" width="3" style="174" hidden="1"/>
    <col min="13834" max="13834" width="3.42578125" style="174" hidden="1"/>
    <col min="13835" max="13835" width="3.28515625" style="174" hidden="1"/>
    <col min="13836" max="13837" width="2.7109375" style="174" hidden="1"/>
    <col min="13838" max="13838" width="3" style="174" hidden="1"/>
    <col min="13839" max="13840" width="2.7109375" style="174" hidden="1"/>
    <col min="13841" max="13841" width="3" style="174" hidden="1"/>
    <col min="13842" max="13842" width="2.7109375" style="174" hidden="1"/>
    <col min="13843" max="13843" width="3" style="174" hidden="1"/>
    <col min="13844" max="13845" width="2.7109375" style="174" hidden="1"/>
    <col min="13846" max="13847" width="3" style="174" hidden="1"/>
    <col min="13848" max="13848" width="2.7109375" style="174" hidden="1"/>
    <col min="13849" max="13849" width="3.42578125" style="174" hidden="1"/>
    <col min="13850" max="13850" width="2.7109375" style="174" hidden="1"/>
    <col min="13851" max="13851" width="3" style="174" hidden="1"/>
    <col min="13852" max="13853" width="3.28515625" style="174" hidden="1"/>
    <col min="13854" max="13854" width="2.7109375" style="174" hidden="1"/>
    <col min="13855" max="13855" width="6.5703125" style="174" hidden="1"/>
    <col min="13856" max="13856" width="20" style="174" hidden="1"/>
    <col min="13857" max="14075" width="11.5703125" style="174" hidden="1"/>
    <col min="14076" max="14076" width="3.28515625" style="174" hidden="1"/>
    <col min="14077" max="14077" width="30.28515625" style="174" hidden="1"/>
    <col min="14078" max="14078" width="5" style="174" hidden="1"/>
    <col min="14079" max="14079" width="5.28515625" style="174" hidden="1"/>
    <col min="14080" max="14087" width="2.5703125" style="174" hidden="1"/>
    <col min="14088" max="14088" width="3.5703125" style="174" hidden="1"/>
    <col min="14089" max="14089" width="3" style="174" hidden="1"/>
    <col min="14090" max="14090" width="3.42578125" style="174" hidden="1"/>
    <col min="14091" max="14091" width="3.28515625" style="174" hidden="1"/>
    <col min="14092" max="14093" width="2.7109375" style="174" hidden="1"/>
    <col min="14094" max="14094" width="3" style="174" hidden="1"/>
    <col min="14095" max="14096" width="2.7109375" style="174" hidden="1"/>
    <col min="14097" max="14097" width="3" style="174" hidden="1"/>
    <col min="14098" max="14098" width="2.7109375" style="174" hidden="1"/>
    <col min="14099" max="14099" width="3" style="174" hidden="1"/>
    <col min="14100" max="14101" width="2.7109375" style="174" hidden="1"/>
    <col min="14102" max="14103" width="3" style="174" hidden="1"/>
    <col min="14104" max="14104" width="2.7109375" style="174" hidden="1"/>
    <col min="14105" max="14105" width="3.42578125" style="174" hidden="1"/>
    <col min="14106" max="14106" width="2.7109375" style="174" hidden="1"/>
    <col min="14107" max="14107" width="3" style="174" hidden="1"/>
    <col min="14108" max="14109" width="3.28515625" style="174" hidden="1"/>
    <col min="14110" max="14110" width="2.7109375" style="174" hidden="1"/>
    <col min="14111" max="14111" width="6.5703125" style="174" hidden="1"/>
    <col min="14112" max="14112" width="20" style="174" hidden="1"/>
    <col min="14113" max="14331" width="11.5703125" style="174" hidden="1"/>
    <col min="14332" max="14332" width="3.28515625" style="174" hidden="1"/>
    <col min="14333" max="14333" width="30.28515625" style="174" hidden="1"/>
    <col min="14334" max="14334" width="5" style="174" hidden="1"/>
    <col min="14335" max="14335" width="5.28515625" style="174" hidden="1"/>
    <col min="14336" max="14343" width="2.5703125" style="174" hidden="1"/>
    <col min="14344" max="14344" width="3.5703125" style="174" hidden="1"/>
    <col min="14345" max="14345" width="3" style="174" hidden="1"/>
    <col min="14346" max="14346" width="3.42578125" style="174" hidden="1"/>
    <col min="14347" max="14347" width="3.28515625" style="174" hidden="1"/>
    <col min="14348" max="14349" width="2.7109375" style="174" hidden="1"/>
    <col min="14350" max="14350" width="3" style="174" hidden="1"/>
    <col min="14351" max="14352" width="2.7109375" style="174" hidden="1"/>
    <col min="14353" max="14353" width="3" style="174" hidden="1"/>
    <col min="14354" max="14354" width="2.7109375" style="174" hidden="1"/>
    <col min="14355" max="14355" width="3" style="174" hidden="1"/>
    <col min="14356" max="14357" width="2.7109375" style="174" hidden="1"/>
    <col min="14358" max="14359" width="3" style="174" hidden="1"/>
    <col min="14360" max="14360" width="2.7109375" style="174" hidden="1"/>
    <col min="14361" max="14361" width="3.42578125" style="174" hidden="1"/>
    <col min="14362" max="14362" width="2.7109375" style="174" hidden="1"/>
    <col min="14363" max="14363" width="3" style="174" hidden="1"/>
    <col min="14364" max="14365" width="3.28515625" style="174" hidden="1"/>
    <col min="14366" max="14366" width="2.7109375" style="174" hidden="1"/>
    <col min="14367" max="14367" width="6.5703125" style="174" hidden="1"/>
    <col min="14368" max="14368" width="20" style="174" hidden="1"/>
    <col min="14369" max="14587" width="11.5703125" style="174" hidden="1"/>
    <col min="14588" max="14588" width="3.28515625" style="174" hidden="1"/>
    <col min="14589" max="14589" width="30.28515625" style="174" hidden="1"/>
    <col min="14590" max="14590" width="5" style="174" hidden="1"/>
    <col min="14591" max="14591" width="5.28515625" style="174" hidden="1"/>
    <col min="14592" max="14599" width="2.5703125" style="174" hidden="1"/>
    <col min="14600" max="14600" width="3.5703125" style="174" hidden="1"/>
    <col min="14601" max="14601" width="3" style="174" hidden="1"/>
    <col min="14602" max="14602" width="3.42578125" style="174" hidden="1"/>
    <col min="14603" max="14603" width="3.28515625" style="174" hidden="1"/>
    <col min="14604" max="14605" width="2.7109375" style="174" hidden="1"/>
    <col min="14606" max="14606" width="3" style="174" hidden="1"/>
    <col min="14607" max="14608" width="2.7109375" style="174" hidden="1"/>
    <col min="14609" max="14609" width="3" style="174" hidden="1"/>
    <col min="14610" max="14610" width="2.7109375" style="174" hidden="1"/>
    <col min="14611" max="14611" width="3" style="174" hidden="1"/>
    <col min="14612" max="14613" width="2.7109375" style="174" hidden="1"/>
    <col min="14614" max="14615" width="3" style="174" hidden="1"/>
    <col min="14616" max="14616" width="2.7109375" style="174" hidden="1"/>
    <col min="14617" max="14617" width="3.42578125" style="174" hidden="1"/>
    <col min="14618" max="14618" width="2.7109375" style="174" hidden="1"/>
    <col min="14619" max="14619" width="3" style="174" hidden="1"/>
    <col min="14620" max="14621" width="3.28515625" style="174" hidden="1"/>
    <col min="14622" max="14622" width="2.7109375" style="174" hidden="1"/>
    <col min="14623" max="14623" width="6.5703125" style="174" hidden="1"/>
    <col min="14624" max="14624" width="20" style="174" hidden="1"/>
    <col min="14625" max="14843" width="11.5703125" style="174" hidden="1"/>
    <col min="14844" max="14844" width="3.28515625" style="174" hidden="1"/>
    <col min="14845" max="14845" width="30.28515625" style="174" hidden="1"/>
    <col min="14846" max="14846" width="5" style="174" hidden="1"/>
    <col min="14847" max="14847" width="5.28515625" style="174" hidden="1"/>
    <col min="14848" max="14855" width="2.5703125" style="174" hidden="1"/>
    <col min="14856" max="14856" width="3.5703125" style="174" hidden="1"/>
    <col min="14857" max="14857" width="3" style="174" hidden="1"/>
    <col min="14858" max="14858" width="3.42578125" style="174" hidden="1"/>
    <col min="14859" max="14859" width="3.28515625" style="174" hidden="1"/>
    <col min="14860" max="14861" width="2.7109375" style="174" hidden="1"/>
    <col min="14862" max="14862" width="3" style="174" hidden="1"/>
    <col min="14863" max="14864" width="2.7109375" style="174" hidden="1"/>
    <col min="14865" max="14865" width="3" style="174" hidden="1"/>
    <col min="14866" max="14866" width="2.7109375" style="174" hidden="1"/>
    <col min="14867" max="14867" width="3" style="174" hidden="1"/>
    <col min="14868" max="14869" width="2.7109375" style="174" hidden="1"/>
    <col min="14870" max="14871" width="3" style="174" hidden="1"/>
    <col min="14872" max="14872" width="2.7109375" style="174" hidden="1"/>
    <col min="14873" max="14873" width="3.42578125" style="174" hidden="1"/>
    <col min="14874" max="14874" width="2.7109375" style="174" hidden="1"/>
    <col min="14875" max="14875" width="3" style="174" hidden="1"/>
    <col min="14876" max="14877" width="3.28515625" style="174" hidden="1"/>
    <col min="14878" max="14878" width="2.7109375" style="174" hidden="1"/>
    <col min="14879" max="14879" width="6.5703125" style="174" hidden="1"/>
    <col min="14880" max="14880" width="20" style="174" hidden="1"/>
    <col min="14881" max="15099" width="11.5703125" style="174" hidden="1"/>
    <col min="15100" max="15100" width="3.28515625" style="174" hidden="1"/>
    <col min="15101" max="15101" width="30.28515625" style="174" hidden="1"/>
    <col min="15102" max="15102" width="5" style="174" hidden="1"/>
    <col min="15103" max="15103" width="5.28515625" style="174" hidden="1"/>
    <col min="15104" max="15111" width="2.5703125" style="174" hidden="1"/>
    <col min="15112" max="15112" width="3.5703125" style="174" hidden="1"/>
    <col min="15113" max="15113" width="3" style="174" hidden="1"/>
    <col min="15114" max="15114" width="3.42578125" style="174" hidden="1"/>
    <col min="15115" max="15115" width="3.28515625" style="174" hidden="1"/>
    <col min="15116" max="15117" width="2.7109375" style="174" hidden="1"/>
    <col min="15118" max="15118" width="3" style="174" hidden="1"/>
    <col min="15119" max="15120" width="2.7109375" style="174" hidden="1"/>
    <col min="15121" max="15121" width="3" style="174" hidden="1"/>
    <col min="15122" max="15122" width="2.7109375" style="174" hidden="1"/>
    <col min="15123" max="15123" width="3" style="174" hidden="1"/>
    <col min="15124" max="15125" width="2.7109375" style="174" hidden="1"/>
    <col min="15126" max="15127" width="3" style="174" hidden="1"/>
    <col min="15128" max="15128" width="2.7109375" style="174" hidden="1"/>
    <col min="15129" max="15129" width="3.42578125" style="174" hidden="1"/>
    <col min="15130" max="15130" width="2.7109375" style="174" hidden="1"/>
    <col min="15131" max="15131" width="3" style="174" hidden="1"/>
    <col min="15132" max="15133" width="3.28515625" style="174" hidden="1"/>
    <col min="15134" max="15134" width="2.7109375" style="174" hidden="1"/>
    <col min="15135" max="15135" width="6.5703125" style="174" hidden="1"/>
    <col min="15136" max="15136" width="20" style="174" hidden="1"/>
    <col min="15137" max="15355" width="11.5703125" style="174" hidden="1"/>
    <col min="15356" max="15356" width="3.28515625" style="174" hidden="1"/>
    <col min="15357" max="15357" width="30.28515625" style="174" hidden="1"/>
    <col min="15358" max="15358" width="5" style="174" hidden="1"/>
    <col min="15359" max="15359" width="5.28515625" style="174" hidden="1"/>
    <col min="15360" max="15367" width="2.5703125" style="174" hidden="1"/>
    <col min="15368" max="15368" width="3.5703125" style="174" hidden="1"/>
    <col min="15369" max="15369" width="3" style="174" hidden="1"/>
    <col min="15370" max="15370" width="3.42578125" style="174" hidden="1"/>
    <col min="15371" max="15371" width="3.28515625" style="174" hidden="1"/>
    <col min="15372" max="15373" width="2.7109375" style="174" hidden="1"/>
    <col min="15374" max="15374" width="3" style="174" hidden="1"/>
    <col min="15375" max="15376" width="2.7109375" style="174" hidden="1"/>
    <col min="15377" max="15377" width="3" style="174" hidden="1"/>
    <col min="15378" max="15378" width="2.7109375" style="174" hidden="1"/>
    <col min="15379" max="15379" width="3" style="174" hidden="1"/>
    <col min="15380" max="15381" width="2.7109375" style="174" hidden="1"/>
    <col min="15382" max="15383" width="3" style="174" hidden="1"/>
    <col min="15384" max="15384" width="2.7109375" style="174" hidden="1"/>
    <col min="15385" max="15385" width="3.42578125" style="174" hidden="1"/>
    <col min="15386" max="15386" width="2.7109375" style="174" hidden="1"/>
    <col min="15387" max="15387" width="3" style="174" hidden="1"/>
    <col min="15388" max="15389" width="3.28515625" style="174" hidden="1"/>
    <col min="15390" max="15390" width="2.7109375" style="174" hidden="1"/>
    <col min="15391" max="15391" width="6.5703125" style="174" hidden="1"/>
    <col min="15392" max="15392" width="20" style="174" hidden="1"/>
    <col min="15393" max="15611" width="11.5703125" style="174" hidden="1"/>
    <col min="15612" max="15612" width="3.28515625" style="174" hidden="1"/>
    <col min="15613" max="15613" width="30.28515625" style="174" hidden="1"/>
    <col min="15614" max="15614" width="5" style="174" hidden="1"/>
    <col min="15615" max="15615" width="5.28515625" style="174" hidden="1"/>
    <col min="15616" max="15623" width="2.5703125" style="174" hidden="1"/>
    <col min="15624" max="15624" width="3.5703125" style="174" hidden="1"/>
    <col min="15625" max="15625" width="3" style="174" hidden="1"/>
    <col min="15626" max="15626" width="3.42578125" style="174" hidden="1"/>
    <col min="15627" max="15627" width="3.28515625" style="174" hidden="1"/>
    <col min="15628" max="15629" width="2.7109375" style="174" hidden="1"/>
    <col min="15630" max="15630" width="3" style="174" hidden="1"/>
    <col min="15631" max="15632" width="2.7109375" style="174" hidden="1"/>
    <col min="15633" max="15633" width="3" style="174" hidden="1"/>
    <col min="15634" max="15634" width="2.7109375" style="174" hidden="1"/>
    <col min="15635" max="15635" width="3" style="174" hidden="1"/>
    <col min="15636" max="15637" width="2.7109375" style="174" hidden="1"/>
    <col min="15638" max="15639" width="3" style="174" hidden="1"/>
    <col min="15640" max="15640" width="2.7109375" style="174" hidden="1"/>
    <col min="15641" max="15641" width="3.42578125" style="174" hidden="1"/>
    <col min="15642" max="15642" width="2.7109375" style="174" hidden="1"/>
    <col min="15643" max="15643" width="3" style="174" hidden="1"/>
    <col min="15644" max="15645" width="3.28515625" style="174" hidden="1"/>
    <col min="15646" max="15646" width="2.7109375" style="174" hidden="1"/>
    <col min="15647" max="15647" width="6.5703125" style="174" hidden="1"/>
    <col min="15648" max="15648" width="20" style="174" hidden="1"/>
    <col min="15649" max="15867" width="11.5703125" style="174" hidden="1"/>
    <col min="15868" max="15868" width="3.28515625" style="174" hidden="1"/>
    <col min="15869" max="15869" width="30.28515625" style="174" hidden="1"/>
    <col min="15870" max="15870" width="5" style="174" hidden="1"/>
    <col min="15871" max="15871" width="5.28515625" style="174" hidden="1"/>
    <col min="15872" max="15879" width="2.5703125" style="174" hidden="1"/>
    <col min="15880" max="15880" width="3.5703125" style="174" hidden="1"/>
    <col min="15881" max="15881" width="3" style="174" hidden="1"/>
    <col min="15882" max="15882" width="3.42578125" style="174" hidden="1"/>
    <col min="15883" max="15883" width="3.28515625" style="174" hidden="1"/>
    <col min="15884" max="15885" width="2.7109375" style="174" hidden="1"/>
    <col min="15886" max="15886" width="3" style="174" hidden="1"/>
    <col min="15887" max="15888" width="2.7109375" style="174" hidden="1"/>
    <col min="15889" max="15889" width="3" style="174" hidden="1"/>
    <col min="15890" max="15890" width="2.7109375" style="174" hidden="1"/>
    <col min="15891" max="15891" width="3" style="174" hidden="1"/>
    <col min="15892" max="15893" width="2.7109375" style="174" hidden="1"/>
    <col min="15894" max="15895" width="3" style="174" hidden="1"/>
    <col min="15896" max="15896" width="2.7109375" style="174" hidden="1"/>
    <col min="15897" max="15897" width="3.42578125" style="174" hidden="1"/>
    <col min="15898" max="15898" width="2.7109375" style="174" hidden="1"/>
    <col min="15899" max="15899" width="3" style="174" hidden="1"/>
    <col min="15900" max="15901" width="3.28515625" style="174" hidden="1"/>
    <col min="15902" max="15902" width="2.7109375" style="174" hidden="1"/>
    <col min="15903" max="15903" width="6.5703125" style="174" hidden="1"/>
    <col min="15904" max="15904" width="20" style="174" hidden="1"/>
    <col min="15905" max="16123" width="11.5703125" style="174" hidden="1"/>
    <col min="16124" max="16124" width="3.28515625" style="174" hidden="1"/>
    <col min="16125" max="16125" width="30.28515625" style="174" hidden="1"/>
    <col min="16126" max="16126" width="5" style="174" hidden="1"/>
    <col min="16127" max="16127" width="5.28515625" style="174" hidden="1"/>
    <col min="16128" max="16135" width="2.5703125" style="174" hidden="1"/>
    <col min="16136" max="16136" width="3.5703125" style="174" hidden="1"/>
    <col min="16137" max="16137" width="3" style="174" hidden="1"/>
    <col min="16138" max="16138" width="3.42578125" style="174" hidden="1"/>
    <col min="16139" max="16139" width="3.28515625" style="174" hidden="1"/>
    <col min="16140" max="16141" width="2.7109375" style="174" hidden="1"/>
    <col min="16142" max="16142" width="3" style="174" hidden="1"/>
    <col min="16143" max="16144" width="2.7109375" style="174" hidden="1"/>
    <col min="16145" max="16145" width="3" style="174" hidden="1"/>
    <col min="16146" max="16146" width="2.7109375" style="174" hidden="1"/>
    <col min="16147" max="16147" width="3" style="174" hidden="1"/>
    <col min="16148" max="16149" width="2.7109375" style="174" hidden="1"/>
    <col min="16150" max="16151" width="3" style="174" hidden="1"/>
    <col min="16152" max="16152" width="2.7109375" style="174" hidden="1"/>
    <col min="16153" max="16153" width="3.42578125" style="174" hidden="1"/>
    <col min="16154" max="16154" width="2.7109375" style="174" hidden="1"/>
    <col min="16155" max="16155" width="3" style="174" hidden="1"/>
    <col min="16156" max="16157" width="3.28515625" style="174" hidden="1"/>
    <col min="16158" max="16158" width="2.7109375" style="174" hidden="1"/>
    <col min="16159" max="16159" width="6.5703125" style="174" hidden="1"/>
    <col min="16160" max="16160" width="20" style="174" hidden="1"/>
    <col min="16161" max="16380" width="11.5703125" style="174" hidden="1"/>
    <col min="16381" max="16384" width="11.42578125" style="174" hidden="1"/>
  </cols>
  <sheetData>
    <row r="1" spans="1:41" ht="13.15" customHeight="1" x14ac:dyDescent="0.2">
      <c r="A1" s="301" t="s">
        <v>91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L1" s="301"/>
    </row>
    <row r="2" spans="1:41" ht="13.15" customHeight="1" x14ac:dyDescent="0.2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</row>
    <row r="3" spans="1:41" ht="13.5" x14ac:dyDescent="0.25">
      <c r="A3" s="314" t="s">
        <v>102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  <c r="AI3" s="314"/>
      <c r="AJ3" s="314"/>
      <c r="AK3" s="314"/>
      <c r="AL3" s="69"/>
    </row>
    <row r="4" spans="1:41" ht="15.6" customHeight="1" x14ac:dyDescent="0.25">
      <c r="B4" s="175"/>
      <c r="C4" s="175"/>
      <c r="D4" s="175"/>
      <c r="E4" s="327" t="s">
        <v>103</v>
      </c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  <c r="AH4" s="327"/>
      <c r="AI4" s="327"/>
      <c r="AJ4" s="175"/>
      <c r="AK4" s="175"/>
      <c r="AL4" s="175"/>
    </row>
    <row r="5" spans="1:41" s="111" customFormat="1" ht="18.600000000000001" customHeight="1" x14ac:dyDescent="0.25">
      <c r="A5" s="113"/>
      <c r="C5" s="69"/>
      <c r="D5" s="69"/>
      <c r="E5" s="231" t="s">
        <v>921</v>
      </c>
      <c r="F5" s="232" t="s">
        <v>38</v>
      </c>
      <c r="G5" s="331" t="s">
        <v>39</v>
      </c>
      <c r="H5" s="331"/>
      <c r="I5" s="331"/>
      <c r="J5" s="331"/>
      <c r="K5" s="331"/>
      <c r="L5" s="176">
        <f>VLOOKUP(G5,CALEND!$A$17:$B$28,2,FALSE)</f>
        <v>1</v>
      </c>
      <c r="M5" s="176"/>
      <c r="N5" s="88"/>
      <c r="P5" s="233" t="s">
        <v>23</v>
      </c>
      <c r="Q5" s="236"/>
      <c r="R5" s="234">
        <f>+ASISTENCIA!X5*1</f>
        <v>2024</v>
      </c>
      <c r="Z5" s="232" t="s">
        <v>94</v>
      </c>
      <c r="AA5" s="333" t="str">
        <f>IF(+ASISTENCIA!AC5="","",ASISTENCIA!AC5)</f>
        <v>Mañana</v>
      </c>
      <c r="AB5" s="333"/>
      <c r="AC5" s="333"/>
      <c r="AD5" s="333"/>
      <c r="AE5" s="333"/>
      <c r="AF5" s="333"/>
      <c r="AG5" s="333"/>
      <c r="AH5" s="333"/>
      <c r="AI5" s="158"/>
      <c r="AJ5" s="112"/>
      <c r="AK5" s="112"/>
      <c r="AL5" s="112"/>
    </row>
    <row r="6" spans="1:41" s="111" customFormat="1" ht="18.600000000000001" customHeight="1" x14ac:dyDescent="0.25">
      <c r="C6" s="69"/>
      <c r="D6" s="69"/>
      <c r="E6" s="231" t="s">
        <v>93</v>
      </c>
      <c r="F6" s="332" t="str">
        <f>IF(+ASISTENCIA!F6="","",ASISTENCIA!F6)</f>
        <v>IEI. N° 217 NIÑO JESÚS DE PRAGA</v>
      </c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99"/>
      <c r="AJ6" s="99"/>
      <c r="AK6" s="72"/>
      <c r="AL6" s="73"/>
    </row>
    <row r="7" spans="1:41" s="111" customFormat="1" ht="15.6" customHeight="1" x14ac:dyDescent="0.25">
      <c r="B7" s="69"/>
      <c r="C7" s="69"/>
      <c r="D7" s="69"/>
      <c r="E7" s="231" t="s">
        <v>111</v>
      </c>
      <c r="F7" s="313" t="str">
        <f>IF(+ASISTENCIA!F7="","",ASISTENCIA!F7)</f>
        <v>INICIAL</v>
      </c>
      <c r="G7" s="313"/>
      <c r="H7" s="313"/>
      <c r="I7" s="177"/>
      <c r="J7" s="235" t="s">
        <v>926</v>
      </c>
      <c r="L7" s="341" t="str">
        <f>IF(+ASISTENCIA!N7="","",ASISTENCIA!N7)</f>
        <v>PILCUYO / 18 DE ENERO</v>
      </c>
      <c r="M7" s="341"/>
      <c r="N7" s="341"/>
      <c r="O7" s="341"/>
      <c r="P7" s="341"/>
      <c r="Q7" s="341"/>
      <c r="R7" s="341"/>
      <c r="S7" s="341"/>
      <c r="T7" s="98"/>
      <c r="U7" s="98"/>
      <c r="V7" s="98"/>
      <c r="W7" s="98"/>
      <c r="X7" s="98"/>
      <c r="Y7" s="98"/>
      <c r="Z7" s="98"/>
      <c r="AA7" s="98"/>
      <c r="AB7" s="98"/>
      <c r="AC7" s="98"/>
      <c r="AD7" s="178"/>
      <c r="AE7" s="114"/>
      <c r="AF7" s="115"/>
      <c r="AG7" s="115"/>
      <c r="AH7" s="115"/>
      <c r="AJ7" s="99"/>
      <c r="AK7" s="71"/>
      <c r="AL7" s="92"/>
      <c r="AM7" s="73"/>
      <c r="AN7" s="73"/>
      <c r="AO7" s="73"/>
    </row>
    <row r="8" spans="1:41" s="111" customFormat="1" ht="15.6" customHeight="1" x14ac:dyDescent="0.25">
      <c r="A8" s="69"/>
      <c r="B8" s="70"/>
      <c r="C8" s="70"/>
      <c r="D8" s="70"/>
      <c r="E8" s="231" t="s">
        <v>108</v>
      </c>
      <c r="F8" s="313" t="str">
        <f>IF(+ASISTENCIA!F8="","",ASISTENCIA!F8)</f>
        <v>0474585</v>
      </c>
      <c r="G8" s="313"/>
      <c r="H8" s="313"/>
      <c r="I8" s="99"/>
      <c r="J8" s="235" t="s">
        <v>927</v>
      </c>
      <c r="L8" s="341" t="str">
        <f>IF(+ASISTENCIA!N8="","",ASISTENCIA!N8)</f>
        <v>PILCUYO / 18 DE ENERO</v>
      </c>
      <c r="M8" s="341"/>
      <c r="N8" s="341"/>
      <c r="O8" s="341"/>
      <c r="P8" s="341"/>
      <c r="Q8" s="341"/>
      <c r="R8" s="341"/>
      <c r="S8" s="341"/>
      <c r="T8" s="130"/>
      <c r="U8" s="130"/>
      <c r="V8" s="131"/>
      <c r="W8" s="131"/>
      <c r="X8" s="131"/>
      <c r="Y8" s="131"/>
      <c r="Z8" s="131"/>
      <c r="AA8" s="131"/>
      <c r="AB8" s="132"/>
      <c r="AC8" s="208"/>
      <c r="AD8" s="208"/>
      <c r="AE8" s="208"/>
      <c r="AF8" s="208"/>
      <c r="AG8" s="208"/>
      <c r="AH8" s="208"/>
      <c r="AK8" s="73"/>
      <c r="AL8" s="69"/>
    </row>
    <row r="9" spans="1:41" ht="3.6" customHeight="1" x14ac:dyDescent="0.25">
      <c r="E9" s="179"/>
      <c r="F9" s="209"/>
      <c r="G9" s="181"/>
      <c r="H9" s="181"/>
      <c r="I9" s="181"/>
      <c r="J9" s="181"/>
      <c r="K9" s="181"/>
      <c r="L9" s="181"/>
      <c r="M9" s="181"/>
      <c r="N9" s="181"/>
      <c r="P9" s="182"/>
      <c r="Q9" s="182"/>
      <c r="R9" s="182"/>
      <c r="S9" s="182"/>
      <c r="T9" s="182"/>
      <c r="U9" s="182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4"/>
      <c r="AN9" s="184"/>
      <c r="AO9" s="184"/>
    </row>
    <row r="10" spans="1:41" s="187" customFormat="1" ht="27" customHeight="1" x14ac:dyDescent="0.2">
      <c r="A10" s="274" t="s">
        <v>3</v>
      </c>
      <c r="B10" s="159"/>
      <c r="C10" s="159"/>
      <c r="D10" s="274" t="s">
        <v>1</v>
      </c>
      <c r="E10" s="274" t="s">
        <v>0</v>
      </c>
      <c r="F10" s="274" t="s">
        <v>92</v>
      </c>
      <c r="G10" s="295" t="s">
        <v>25</v>
      </c>
      <c r="H10" s="295" t="s">
        <v>113</v>
      </c>
      <c r="I10" s="32"/>
      <c r="J10" s="210" t="s">
        <v>922</v>
      </c>
      <c r="K10" s="211"/>
      <c r="L10" s="334" t="s">
        <v>143</v>
      </c>
      <c r="M10" s="334"/>
      <c r="N10" s="334"/>
      <c r="O10" s="211"/>
      <c r="P10" s="212" t="s">
        <v>148</v>
      </c>
      <c r="Q10" s="213"/>
      <c r="R10" s="241" t="s">
        <v>149</v>
      </c>
      <c r="S10" s="213"/>
      <c r="T10" s="343" t="s">
        <v>150</v>
      </c>
      <c r="U10" s="343"/>
      <c r="V10" s="211"/>
      <c r="W10" s="342" t="s">
        <v>152</v>
      </c>
      <c r="X10" s="342"/>
      <c r="Y10" s="214"/>
      <c r="Z10" s="212" t="s">
        <v>155</v>
      </c>
      <c r="AA10" s="215"/>
      <c r="AB10" s="335" t="s">
        <v>104</v>
      </c>
      <c r="AC10" s="336"/>
      <c r="AD10" s="336"/>
      <c r="AE10" s="336"/>
      <c r="AF10" s="336"/>
      <c r="AG10" s="336"/>
      <c r="AH10" s="336"/>
      <c r="AI10" s="336"/>
      <c r="AJ10" s="337"/>
      <c r="AK10" s="185"/>
      <c r="AL10" s="185"/>
      <c r="AM10" s="186"/>
      <c r="AN10" s="186"/>
      <c r="AO10" s="186"/>
    </row>
    <row r="11" spans="1:41" s="172" customFormat="1" ht="33" customHeight="1" x14ac:dyDescent="0.25">
      <c r="A11" s="274"/>
      <c r="B11" s="238" t="s">
        <v>37</v>
      </c>
      <c r="C11" s="240" t="s">
        <v>21</v>
      </c>
      <c r="D11" s="274"/>
      <c r="E11" s="274"/>
      <c r="F11" s="274"/>
      <c r="G11" s="295"/>
      <c r="H11" s="295"/>
      <c r="I11" s="117"/>
      <c r="J11" s="242" t="s">
        <v>145</v>
      </c>
      <c r="K11" s="137"/>
      <c r="L11" s="242" t="s">
        <v>144</v>
      </c>
      <c r="M11" s="242" t="s">
        <v>146</v>
      </c>
      <c r="N11" s="242" t="s">
        <v>147</v>
      </c>
      <c r="O11" s="137"/>
      <c r="P11" s="242" t="s">
        <v>929</v>
      </c>
      <c r="Q11" s="137"/>
      <c r="R11" s="242" t="s">
        <v>145</v>
      </c>
      <c r="S11" s="137"/>
      <c r="T11" s="242" t="s">
        <v>923</v>
      </c>
      <c r="U11" s="242" t="s">
        <v>151</v>
      </c>
      <c r="V11" s="138"/>
      <c r="W11" s="171" t="s">
        <v>153</v>
      </c>
      <c r="X11" s="171" t="s">
        <v>154</v>
      </c>
      <c r="Y11" s="138"/>
      <c r="Z11" s="242" t="s">
        <v>145</v>
      </c>
      <c r="AA11" s="160"/>
      <c r="AB11" s="338"/>
      <c r="AC11" s="339"/>
      <c r="AD11" s="339"/>
      <c r="AE11" s="339"/>
      <c r="AF11" s="339"/>
      <c r="AG11" s="339"/>
      <c r="AH11" s="339"/>
      <c r="AI11" s="339"/>
      <c r="AJ11" s="340"/>
      <c r="AK11" s="239" t="s">
        <v>56</v>
      </c>
      <c r="AL11" s="237" t="s">
        <v>18</v>
      </c>
    </row>
    <row r="12" spans="1:41" s="197" customFormat="1" ht="14.25" hidden="1" x14ac:dyDescent="0.25">
      <c r="A12" s="12"/>
      <c r="B12" s="12" t="str">
        <f>IF(LEN(C12)&gt;0,VLOOKUP($F$6,DATA!$A:$S,2,FALSE),"")</f>
        <v/>
      </c>
      <c r="C12" s="11" t="str">
        <f t="shared" ref="C12:C13" si="0">IF(LEN(E12)&gt;0,$G$5,"")</f>
        <v/>
      </c>
      <c r="D12" s="11"/>
      <c r="E12" s="128"/>
      <c r="F12" s="216"/>
      <c r="G12" s="193"/>
      <c r="H12" s="193"/>
      <c r="I12" s="217" t="e">
        <f>IF(AND(LEN($E12)&gt;0,#REF!&lt;&gt;"sá.",#REF!&lt;&gt;"do.",#REF!&lt;&gt;""),"C","")</f>
        <v>#REF!</v>
      </c>
      <c r="J12" s="129" t="e">
        <f>IF(AND(LEN($E12)&gt;0,#REF!&lt;&gt;"sá.",#REF!&lt;&gt;"do.",#REF!&lt;&gt;""),"C","")</f>
        <v>#REF!</v>
      </c>
      <c r="K12" s="217" t="e">
        <f>IF(AND(LEN($E12)&gt;0,#REF!&lt;&gt;"sá.",#REF!&lt;&gt;"do.",#REF!&lt;&gt;""),"C","")</f>
        <v>#REF!</v>
      </c>
      <c r="L12" s="129" t="e">
        <f>IF(AND(LEN($E12)&gt;0,#REF!&lt;&gt;"sá.",#REF!&lt;&gt;"do.",#REF!&lt;&gt;""),"C","")</f>
        <v>#REF!</v>
      </c>
      <c r="M12" s="129"/>
      <c r="N12" s="129" t="e">
        <f>IF(AND(LEN($E12)&gt;0,#REF!&lt;&gt;"sá.",#REF!&lt;&gt;"do.",#REF!&lt;&gt;""),"C","")</f>
        <v>#REF!</v>
      </c>
      <c r="O12" s="217" t="e">
        <f>IF(AND(LEN($E12)&gt;0,#REF!&lt;&gt;"sá.",#REF!&lt;&gt;"do.",#REF!&lt;&gt;""),"C","")</f>
        <v>#REF!</v>
      </c>
      <c r="P12" s="129" t="e">
        <f>IF(AND(LEN($E12)&gt;0,#REF!&lt;&gt;"sá.",#REF!&lt;&gt;"do.",#REF!&lt;&gt;""),"C","")</f>
        <v>#REF!</v>
      </c>
      <c r="Q12" s="217" t="e">
        <f>IF(AND(LEN($E12)&gt;0,#REF!&lt;&gt;"sá.",#REF!&lt;&gt;"do.",#REF!&lt;&gt;""),"C","")</f>
        <v>#REF!</v>
      </c>
      <c r="R12" s="129" t="e">
        <f>IF(AND(LEN($E12)&gt;0,#REF!&lt;&gt;"sá.",#REF!&lt;&gt;"do.",#REF!&lt;&gt;""),"C","")</f>
        <v>#REF!</v>
      </c>
      <c r="S12" s="217"/>
      <c r="T12" s="218" t="e">
        <f>IF(AND(LEN($E12)&gt;0,#REF!&lt;&gt;"sá.",#REF!&lt;&gt;"do.",#REF!&lt;&gt;""),"C","")</f>
        <v>#REF!</v>
      </c>
      <c r="U12" s="217"/>
      <c r="V12" s="217"/>
      <c r="W12" s="129" t="e">
        <f>IF(AND(LEN($E12)&gt;0,#REF!&lt;&gt;"sá.",#REF!&lt;&gt;"do.",#REF!&lt;&gt;""),"C","")</f>
        <v>#REF!</v>
      </c>
      <c r="X12" s="129"/>
      <c r="Y12" s="217"/>
      <c r="Z12" s="129" t="e">
        <f>IF(AND(LEN($E12)&gt;0,#REF!&lt;&gt;"sá.",#REF!&lt;&gt;"do.",#REF!&lt;&gt;""),"C","")</f>
        <v>#REF!</v>
      </c>
      <c r="AA12" s="217"/>
      <c r="AB12" s="129" t="e">
        <f>IF(AND(LEN($E12)&gt;0,#REF!&lt;&gt;"sá.",#REF!&lt;&gt;"do.",#REF!&lt;&gt;""),"C","")</f>
        <v>#REF!</v>
      </c>
      <c r="AC12" s="129" t="e">
        <f>IF(AND(LEN($E12)&gt;0,#REF!&lt;&gt;"sá.",#REF!&lt;&gt;"do.",#REF!&lt;&gt;""),"C","")</f>
        <v>#REF!</v>
      </c>
      <c r="AD12" s="129" t="e">
        <f>IF(AND(LEN($E12)&gt;0,#REF!&lt;&gt;"sá.",#REF!&lt;&gt;"do.",#REF!&lt;&gt;""),"C","")</f>
        <v>#REF!</v>
      </c>
      <c r="AE12" s="129" t="e">
        <f>IF(AND(LEN($E12)&gt;0,#REF!&lt;&gt;"sá.",#REF!&lt;&gt;"do.",#REF!&lt;&gt;""),"C","")</f>
        <v>#REF!</v>
      </c>
      <c r="AF12" s="129" t="e">
        <f>IF(AND(LEN($E12)&gt;0,#REF!&lt;&gt;"sá.",#REF!&lt;&gt;"do.",#REF!&lt;&gt;""),"C","")</f>
        <v>#REF!</v>
      </c>
      <c r="AG12" s="129" t="e">
        <f>IF(AND(LEN($E12)&gt;0,#REF!&lt;&gt;"sá.",#REF!&lt;&gt;"do.",#REF!&lt;&gt;""),"C","")</f>
        <v>#REF!</v>
      </c>
      <c r="AH12" s="129" t="e">
        <f>IF(AND(LEN($E12)&gt;0,#REF!&lt;&gt;"sá.",#REF!&lt;&gt;"do.",#REF!&lt;&gt;""),"C","")</f>
        <v>#REF!</v>
      </c>
      <c r="AI12" s="129" t="e">
        <f>IF(AND(LEN($E12)&gt;0,#REF!&lt;&gt;"sá.",#REF!&lt;&gt;"do.",#REF!&lt;&gt;""),"C","")</f>
        <v>#REF!</v>
      </c>
      <c r="AJ12" s="129" t="e">
        <f>IF(AND(LEN($E12)&gt;0,#REF!&lt;&gt;"sá.",#REF!&lt;&gt;"do.",#REF!&lt;&gt;""),"C","")</f>
        <v>#REF!</v>
      </c>
      <c r="AK12" s="128" t="str">
        <f t="shared" ref="AK12:AK44" si="1">IF(OR(COUNTIF($I12:$AJ12,"X")&gt;0,COUNTIF($I12:$AJ12,"L")&gt;0),COUNTIF($I12:$AJ12,"X")+COUNTIF($I12:$AJ12,"L"),"")</f>
        <v/>
      </c>
      <c r="AL12" s="194"/>
    </row>
    <row r="13" spans="1:41" s="197" customFormat="1" ht="24" customHeight="1" x14ac:dyDescent="0.25">
      <c r="A13" s="163">
        <f>IF(+ASISTENCIA!A14="","",ASISTENCIA!A14)</f>
        <v>1</v>
      </c>
      <c r="B13" s="12" t="e">
        <f>IF(LEN(C13)&gt;0,VLOOKUP($F$6,DATA!$A:$S,2,FALSE),"")</f>
        <v>#N/A</v>
      </c>
      <c r="C13" s="11" t="str">
        <f t="shared" si="0"/>
        <v>ENERO</v>
      </c>
      <c r="D13" s="207" t="s">
        <v>935</v>
      </c>
      <c r="E13" s="124" t="s">
        <v>936</v>
      </c>
      <c r="F13" s="135" t="s">
        <v>129</v>
      </c>
      <c r="G13" s="134" t="s">
        <v>105</v>
      </c>
      <c r="H13" s="125">
        <v>40</v>
      </c>
      <c r="I13" s="217"/>
      <c r="J13" s="219">
        <f>ASISTENCIA!AQ14</f>
        <v>0</v>
      </c>
      <c r="K13" s="217"/>
      <c r="L13" s="129">
        <f>ASISTENCIA!AR14</f>
        <v>0</v>
      </c>
      <c r="M13" s="129">
        <f>ASISTENCIA!AS14</f>
        <v>0</v>
      </c>
      <c r="N13" s="129">
        <f>ASISTENCIA!AU14</f>
        <v>0</v>
      </c>
      <c r="O13" s="217"/>
      <c r="P13" s="129">
        <f>ASISTENCIA!AV14</f>
        <v>0</v>
      </c>
      <c r="Q13" s="217"/>
      <c r="R13" s="129">
        <f>ASISTENCIA!AT14</f>
        <v>0</v>
      </c>
      <c r="S13" s="220"/>
      <c r="T13" s="129">
        <f>ASISTENCIA!AW14</f>
        <v>0</v>
      </c>
      <c r="U13" s="19">
        <v>0</v>
      </c>
      <c r="V13" s="220"/>
      <c r="W13" s="19">
        <v>0</v>
      </c>
      <c r="X13" s="19">
        <v>0</v>
      </c>
      <c r="Y13" s="220"/>
      <c r="Z13" s="19">
        <v>0</v>
      </c>
      <c r="AA13" s="220"/>
      <c r="AB13" s="328"/>
      <c r="AC13" s="329"/>
      <c r="AD13" s="329"/>
      <c r="AE13" s="329"/>
      <c r="AF13" s="329"/>
      <c r="AG13" s="329"/>
      <c r="AH13" s="329"/>
      <c r="AI13" s="329"/>
      <c r="AJ13" s="330"/>
      <c r="AK13" s="128" t="str">
        <f t="shared" si="1"/>
        <v/>
      </c>
      <c r="AL13" s="194"/>
    </row>
    <row r="14" spans="1:41" s="197" customFormat="1" ht="15.75" customHeight="1" x14ac:dyDescent="0.25">
      <c r="A14" s="163">
        <f>IF(+ASISTENCIA!A15="","",ASISTENCIA!A15)</f>
        <v>5</v>
      </c>
      <c r="B14" s="12" t="e">
        <f>IF(LEN(C14)&gt;0,VLOOKUP($F$6,DATA!$A:$S,2,FALSE),"")</f>
        <v>#N/A</v>
      </c>
      <c r="C14" s="11" t="str">
        <f t="shared" ref="C14" si="2">IF(LEN(E14)&gt;0,$G$5,"")</f>
        <v>ENERO</v>
      </c>
      <c r="D14" s="207" t="s">
        <v>937</v>
      </c>
      <c r="E14" s="124" t="s">
        <v>938</v>
      </c>
      <c r="F14" s="135" t="s">
        <v>119</v>
      </c>
      <c r="G14" s="134" t="s">
        <v>105</v>
      </c>
      <c r="H14" s="125">
        <v>40</v>
      </c>
      <c r="I14" s="217"/>
      <c r="J14" s="219">
        <f>ASISTENCIA!AQ15</f>
        <v>0</v>
      </c>
      <c r="K14" s="217"/>
      <c r="L14" s="129">
        <f>ASISTENCIA!AR15</f>
        <v>0</v>
      </c>
      <c r="M14" s="129">
        <f>ASISTENCIA!AS15</f>
        <v>0</v>
      </c>
      <c r="N14" s="129">
        <f>ASISTENCIA!AU15</f>
        <v>0</v>
      </c>
      <c r="O14" s="217"/>
      <c r="P14" s="129">
        <f>ASISTENCIA!AV15</f>
        <v>0</v>
      </c>
      <c r="Q14" s="217"/>
      <c r="R14" s="129">
        <v>2</v>
      </c>
      <c r="S14" s="220"/>
      <c r="T14" s="129">
        <f>ASISTENCIA!AW15</f>
        <v>0</v>
      </c>
      <c r="U14" s="19">
        <v>0</v>
      </c>
      <c r="V14" s="220"/>
      <c r="W14" s="19">
        <v>0</v>
      </c>
      <c r="X14" s="19">
        <v>0</v>
      </c>
      <c r="Y14" s="220"/>
      <c r="Z14" s="19">
        <v>0</v>
      </c>
      <c r="AA14" s="220"/>
      <c r="AB14" s="328" t="s">
        <v>942</v>
      </c>
      <c r="AC14" s="329"/>
      <c r="AD14" s="329"/>
      <c r="AE14" s="329"/>
      <c r="AF14" s="329"/>
      <c r="AG14" s="329"/>
      <c r="AH14" s="329"/>
      <c r="AI14" s="329"/>
      <c r="AJ14" s="330"/>
      <c r="AK14" s="128" t="str">
        <f t="shared" si="1"/>
        <v/>
      </c>
      <c r="AL14" s="194"/>
    </row>
    <row r="15" spans="1:41" s="197" customFormat="1" ht="15.75" hidden="1" customHeight="1" x14ac:dyDescent="0.25">
      <c r="A15" s="163" t="e">
        <f>IF(+ASISTENCIA!#REF!="","",ASISTENCIA!#REF!)</f>
        <v>#REF!</v>
      </c>
      <c r="B15" s="12"/>
      <c r="C15" s="11"/>
      <c r="D15" s="133" t="e">
        <f>IF(+ASISTENCIA!#REF!="","",ASISTENCIA!#REF!)</f>
        <v>#REF!</v>
      </c>
      <c r="E15" s="128" t="e">
        <f>IF(+ASISTENCIA!#REF!="","",ASISTENCIA!#REF!)</f>
        <v>#REF!</v>
      </c>
      <c r="F15" s="136" t="e">
        <f>IF(+ASISTENCIA!#REF!="","",ASISTENCIA!#REF!)</f>
        <v>#REF!</v>
      </c>
      <c r="G15" s="136" t="e">
        <f>IF(+ASISTENCIA!#REF!="","",ASISTENCIA!#REF!)</f>
        <v>#REF!</v>
      </c>
      <c r="H15" s="129" t="e">
        <f>IF(+ASISTENCIA!#REF!="","",ASISTENCIA!#REF!)</f>
        <v>#REF!</v>
      </c>
      <c r="I15" s="217"/>
      <c r="J15" s="219" t="e">
        <f>ASISTENCIA!#REF!</f>
        <v>#REF!</v>
      </c>
      <c r="K15" s="217"/>
      <c r="L15" s="129" t="e">
        <f>ASISTENCIA!#REF!</f>
        <v>#REF!</v>
      </c>
      <c r="M15" s="129" t="e">
        <f>ASISTENCIA!#REF!</f>
        <v>#REF!</v>
      </c>
      <c r="N15" s="129" t="e">
        <f>ASISTENCIA!#REF!</f>
        <v>#REF!</v>
      </c>
      <c r="O15" s="217"/>
      <c r="P15" s="129" t="e">
        <f>ASISTENCIA!#REF!</f>
        <v>#REF!</v>
      </c>
      <c r="Q15" s="217"/>
      <c r="R15" s="129" t="e">
        <f>ASISTENCIA!#REF!</f>
        <v>#REF!</v>
      </c>
      <c r="S15" s="220"/>
      <c r="T15" s="129" t="e">
        <f>ASISTENCIA!#REF!</f>
        <v>#REF!</v>
      </c>
      <c r="U15" s="129"/>
      <c r="V15" s="220"/>
      <c r="W15" s="129"/>
      <c r="X15" s="129"/>
      <c r="Y15" s="220"/>
      <c r="Z15" s="129"/>
      <c r="AA15" s="220"/>
      <c r="AB15" s="324"/>
      <c r="AC15" s="325"/>
      <c r="AD15" s="325"/>
      <c r="AE15" s="325"/>
      <c r="AF15" s="325"/>
      <c r="AG15" s="325"/>
      <c r="AH15" s="325"/>
      <c r="AI15" s="325"/>
      <c r="AJ15" s="326"/>
      <c r="AK15" s="128" t="str">
        <f t="shared" si="1"/>
        <v/>
      </c>
      <c r="AL15" s="194"/>
    </row>
    <row r="16" spans="1:41" s="197" customFormat="1" ht="15.75" hidden="1" customHeight="1" x14ac:dyDescent="0.25">
      <c r="A16" s="163" t="e">
        <f>IF(+ASISTENCIA!#REF!="","",ASISTENCIA!#REF!)</f>
        <v>#REF!</v>
      </c>
      <c r="B16" s="12"/>
      <c r="C16" s="11"/>
      <c r="D16" s="133" t="e">
        <f>IF(+ASISTENCIA!#REF!="","",ASISTENCIA!#REF!)</f>
        <v>#REF!</v>
      </c>
      <c r="E16" s="128" t="e">
        <f>IF(+ASISTENCIA!#REF!="","",ASISTENCIA!#REF!)</f>
        <v>#REF!</v>
      </c>
      <c r="F16" s="136" t="e">
        <f>IF(+ASISTENCIA!#REF!="","",ASISTENCIA!#REF!)</f>
        <v>#REF!</v>
      </c>
      <c r="G16" s="136" t="e">
        <f>IF(+ASISTENCIA!#REF!="","",ASISTENCIA!#REF!)</f>
        <v>#REF!</v>
      </c>
      <c r="H16" s="129" t="e">
        <f>IF(+ASISTENCIA!#REF!="","",ASISTENCIA!#REF!)</f>
        <v>#REF!</v>
      </c>
      <c r="I16" s="217"/>
      <c r="J16" s="219" t="e">
        <f>ASISTENCIA!#REF!</f>
        <v>#REF!</v>
      </c>
      <c r="K16" s="217"/>
      <c r="L16" s="129" t="e">
        <f>ASISTENCIA!#REF!</f>
        <v>#REF!</v>
      </c>
      <c r="M16" s="129" t="e">
        <f>ASISTENCIA!#REF!</f>
        <v>#REF!</v>
      </c>
      <c r="N16" s="129" t="e">
        <f>ASISTENCIA!#REF!</f>
        <v>#REF!</v>
      </c>
      <c r="O16" s="217"/>
      <c r="P16" s="129" t="e">
        <f>ASISTENCIA!#REF!</f>
        <v>#REF!</v>
      </c>
      <c r="Q16" s="217"/>
      <c r="R16" s="129" t="e">
        <f>ASISTENCIA!#REF!</f>
        <v>#REF!</v>
      </c>
      <c r="S16" s="220"/>
      <c r="T16" s="129" t="e">
        <f>ASISTENCIA!#REF!</f>
        <v>#REF!</v>
      </c>
      <c r="U16" s="129"/>
      <c r="V16" s="220"/>
      <c r="W16" s="129"/>
      <c r="X16" s="129"/>
      <c r="Y16" s="220"/>
      <c r="Z16" s="129"/>
      <c r="AA16" s="220"/>
      <c r="AB16" s="324"/>
      <c r="AC16" s="325"/>
      <c r="AD16" s="325"/>
      <c r="AE16" s="325"/>
      <c r="AF16" s="325"/>
      <c r="AG16" s="325"/>
      <c r="AH16" s="325"/>
      <c r="AI16" s="325"/>
      <c r="AJ16" s="326"/>
      <c r="AK16" s="128" t="str">
        <f t="shared" si="1"/>
        <v/>
      </c>
      <c r="AL16" s="194"/>
    </row>
    <row r="17" spans="1:38" s="197" customFormat="1" ht="15.75" hidden="1" customHeight="1" x14ac:dyDescent="0.25">
      <c r="A17" s="163" t="e">
        <f>IF(+ASISTENCIA!#REF!="","",ASISTENCIA!#REF!)</f>
        <v>#REF!</v>
      </c>
      <c r="B17" s="12"/>
      <c r="C17" s="11"/>
      <c r="D17" s="133" t="e">
        <f>IF(+ASISTENCIA!#REF!="","",ASISTENCIA!#REF!)</f>
        <v>#REF!</v>
      </c>
      <c r="E17" s="128" t="e">
        <f>IF(+ASISTENCIA!#REF!="","",ASISTENCIA!#REF!)</f>
        <v>#REF!</v>
      </c>
      <c r="F17" s="136" t="e">
        <f>IF(+ASISTENCIA!#REF!="","",ASISTENCIA!#REF!)</f>
        <v>#REF!</v>
      </c>
      <c r="G17" s="136" t="e">
        <f>IF(+ASISTENCIA!#REF!="","",ASISTENCIA!#REF!)</f>
        <v>#REF!</v>
      </c>
      <c r="H17" s="129" t="e">
        <f>IF(+ASISTENCIA!#REF!="","",ASISTENCIA!#REF!)</f>
        <v>#REF!</v>
      </c>
      <c r="I17" s="217"/>
      <c r="J17" s="219" t="e">
        <f>ASISTENCIA!#REF!</f>
        <v>#REF!</v>
      </c>
      <c r="K17" s="217"/>
      <c r="L17" s="129" t="e">
        <f>ASISTENCIA!#REF!</f>
        <v>#REF!</v>
      </c>
      <c r="M17" s="129" t="e">
        <f>ASISTENCIA!#REF!</f>
        <v>#REF!</v>
      </c>
      <c r="N17" s="129" t="e">
        <f>ASISTENCIA!#REF!</f>
        <v>#REF!</v>
      </c>
      <c r="O17" s="217"/>
      <c r="P17" s="129" t="e">
        <f>ASISTENCIA!#REF!</f>
        <v>#REF!</v>
      </c>
      <c r="Q17" s="217"/>
      <c r="R17" s="129" t="e">
        <f>ASISTENCIA!#REF!</f>
        <v>#REF!</v>
      </c>
      <c r="S17" s="220"/>
      <c r="T17" s="129" t="e">
        <f>ASISTENCIA!#REF!</f>
        <v>#REF!</v>
      </c>
      <c r="U17" s="129"/>
      <c r="V17" s="220"/>
      <c r="W17" s="129"/>
      <c r="X17" s="129"/>
      <c r="Y17" s="220"/>
      <c r="Z17" s="129"/>
      <c r="AA17" s="220"/>
      <c r="AB17" s="324"/>
      <c r="AC17" s="325"/>
      <c r="AD17" s="325"/>
      <c r="AE17" s="325"/>
      <c r="AF17" s="325"/>
      <c r="AG17" s="325"/>
      <c r="AH17" s="325"/>
      <c r="AI17" s="325"/>
      <c r="AJ17" s="326"/>
      <c r="AK17" s="128" t="str">
        <f t="shared" si="1"/>
        <v/>
      </c>
      <c r="AL17" s="194"/>
    </row>
    <row r="18" spans="1:38" s="197" customFormat="1" ht="15.75" hidden="1" customHeight="1" x14ac:dyDescent="0.25">
      <c r="A18" s="163" t="e">
        <f>IF(+ASISTENCIA!#REF!="","",ASISTENCIA!#REF!)</f>
        <v>#REF!</v>
      </c>
      <c r="B18" s="12"/>
      <c r="C18" s="11"/>
      <c r="D18" s="133" t="e">
        <f>IF(+ASISTENCIA!#REF!="","",ASISTENCIA!#REF!)</f>
        <v>#REF!</v>
      </c>
      <c r="E18" s="128" t="e">
        <f>IF(+ASISTENCIA!#REF!="","",ASISTENCIA!#REF!)</f>
        <v>#REF!</v>
      </c>
      <c r="F18" s="136" t="e">
        <f>IF(+ASISTENCIA!#REF!="","",ASISTENCIA!#REF!)</f>
        <v>#REF!</v>
      </c>
      <c r="G18" s="136" t="e">
        <f>IF(+ASISTENCIA!#REF!="","",ASISTENCIA!#REF!)</f>
        <v>#REF!</v>
      </c>
      <c r="H18" s="129" t="e">
        <f>IF(+ASISTENCIA!#REF!="","",ASISTENCIA!#REF!)</f>
        <v>#REF!</v>
      </c>
      <c r="I18" s="217"/>
      <c r="J18" s="219" t="e">
        <f>ASISTENCIA!#REF!</f>
        <v>#REF!</v>
      </c>
      <c r="K18" s="217"/>
      <c r="L18" s="129" t="e">
        <f>ASISTENCIA!#REF!</f>
        <v>#REF!</v>
      </c>
      <c r="M18" s="129" t="e">
        <f>ASISTENCIA!#REF!</f>
        <v>#REF!</v>
      </c>
      <c r="N18" s="129" t="e">
        <f>ASISTENCIA!#REF!</f>
        <v>#REF!</v>
      </c>
      <c r="O18" s="217"/>
      <c r="P18" s="129" t="e">
        <f>ASISTENCIA!#REF!</f>
        <v>#REF!</v>
      </c>
      <c r="Q18" s="217"/>
      <c r="R18" s="129" t="e">
        <f>ASISTENCIA!#REF!</f>
        <v>#REF!</v>
      </c>
      <c r="S18" s="220"/>
      <c r="T18" s="129" t="e">
        <f>ASISTENCIA!#REF!</f>
        <v>#REF!</v>
      </c>
      <c r="U18" s="129"/>
      <c r="V18" s="220"/>
      <c r="W18" s="129"/>
      <c r="X18" s="129"/>
      <c r="Y18" s="220"/>
      <c r="Z18" s="129"/>
      <c r="AA18" s="220"/>
      <c r="AB18" s="324"/>
      <c r="AC18" s="325"/>
      <c r="AD18" s="325"/>
      <c r="AE18" s="325"/>
      <c r="AF18" s="325"/>
      <c r="AG18" s="325"/>
      <c r="AH18" s="325"/>
      <c r="AI18" s="325"/>
      <c r="AJ18" s="326"/>
      <c r="AK18" s="128" t="str">
        <f t="shared" si="1"/>
        <v/>
      </c>
      <c r="AL18" s="194"/>
    </row>
    <row r="19" spans="1:38" s="197" customFormat="1" ht="15.75" hidden="1" customHeight="1" x14ac:dyDescent="0.25">
      <c r="A19" s="163" t="e">
        <f>IF(+ASISTENCIA!#REF!="","",ASISTENCIA!#REF!)</f>
        <v>#REF!</v>
      </c>
      <c r="B19" s="12"/>
      <c r="C19" s="11"/>
      <c r="D19" s="133" t="e">
        <f>IF(+ASISTENCIA!#REF!="","",ASISTENCIA!#REF!)</f>
        <v>#REF!</v>
      </c>
      <c r="E19" s="128" t="e">
        <f>IF(+ASISTENCIA!#REF!="","",ASISTENCIA!#REF!)</f>
        <v>#REF!</v>
      </c>
      <c r="F19" s="136" t="e">
        <f>IF(+ASISTENCIA!#REF!="","",ASISTENCIA!#REF!)</f>
        <v>#REF!</v>
      </c>
      <c r="G19" s="136" t="e">
        <f>IF(+ASISTENCIA!#REF!="","",ASISTENCIA!#REF!)</f>
        <v>#REF!</v>
      </c>
      <c r="H19" s="129" t="e">
        <f>IF(+ASISTENCIA!#REF!="","",ASISTENCIA!#REF!)</f>
        <v>#REF!</v>
      </c>
      <c r="I19" s="217"/>
      <c r="J19" s="219" t="e">
        <f>ASISTENCIA!#REF!</f>
        <v>#REF!</v>
      </c>
      <c r="K19" s="217"/>
      <c r="L19" s="129" t="e">
        <f>ASISTENCIA!#REF!</f>
        <v>#REF!</v>
      </c>
      <c r="M19" s="129" t="e">
        <f>ASISTENCIA!#REF!</f>
        <v>#REF!</v>
      </c>
      <c r="N19" s="129" t="e">
        <f>ASISTENCIA!#REF!</f>
        <v>#REF!</v>
      </c>
      <c r="O19" s="217"/>
      <c r="P19" s="129" t="e">
        <f>ASISTENCIA!#REF!</f>
        <v>#REF!</v>
      </c>
      <c r="Q19" s="217"/>
      <c r="R19" s="129" t="e">
        <f>ASISTENCIA!#REF!</f>
        <v>#REF!</v>
      </c>
      <c r="S19" s="220"/>
      <c r="T19" s="129" t="e">
        <f>ASISTENCIA!#REF!</f>
        <v>#REF!</v>
      </c>
      <c r="U19" s="129"/>
      <c r="V19" s="220"/>
      <c r="W19" s="129"/>
      <c r="X19" s="129"/>
      <c r="Y19" s="220"/>
      <c r="Z19" s="129"/>
      <c r="AA19" s="220"/>
      <c r="AB19" s="324"/>
      <c r="AC19" s="325"/>
      <c r="AD19" s="325"/>
      <c r="AE19" s="325"/>
      <c r="AF19" s="325"/>
      <c r="AG19" s="325"/>
      <c r="AH19" s="325"/>
      <c r="AI19" s="325"/>
      <c r="AJ19" s="326"/>
      <c r="AK19" s="128" t="str">
        <f t="shared" si="1"/>
        <v/>
      </c>
      <c r="AL19" s="194"/>
    </row>
    <row r="20" spans="1:38" s="197" customFormat="1" ht="15.75" hidden="1" customHeight="1" x14ac:dyDescent="0.25">
      <c r="A20" s="163" t="e">
        <f>IF(+ASISTENCIA!#REF!="","",ASISTENCIA!#REF!)</f>
        <v>#REF!</v>
      </c>
      <c r="B20" s="12"/>
      <c r="C20" s="11"/>
      <c r="D20" s="133" t="e">
        <f>IF(+ASISTENCIA!#REF!="","",ASISTENCIA!#REF!)</f>
        <v>#REF!</v>
      </c>
      <c r="E20" s="128" t="e">
        <f>IF(+ASISTENCIA!#REF!="","",ASISTENCIA!#REF!)</f>
        <v>#REF!</v>
      </c>
      <c r="F20" s="136" t="e">
        <f>IF(+ASISTENCIA!#REF!="","",ASISTENCIA!#REF!)</f>
        <v>#REF!</v>
      </c>
      <c r="G20" s="136" t="e">
        <f>IF(+ASISTENCIA!#REF!="","",ASISTENCIA!#REF!)</f>
        <v>#REF!</v>
      </c>
      <c r="H20" s="129" t="e">
        <f>IF(+ASISTENCIA!#REF!="","",ASISTENCIA!#REF!)</f>
        <v>#REF!</v>
      </c>
      <c r="I20" s="217"/>
      <c r="J20" s="219" t="e">
        <f>ASISTENCIA!#REF!</f>
        <v>#REF!</v>
      </c>
      <c r="K20" s="217"/>
      <c r="L20" s="129" t="e">
        <f>ASISTENCIA!#REF!</f>
        <v>#REF!</v>
      </c>
      <c r="M20" s="129" t="e">
        <f>ASISTENCIA!#REF!</f>
        <v>#REF!</v>
      </c>
      <c r="N20" s="129" t="e">
        <f>ASISTENCIA!#REF!</f>
        <v>#REF!</v>
      </c>
      <c r="O20" s="217"/>
      <c r="P20" s="129" t="e">
        <f>ASISTENCIA!#REF!</f>
        <v>#REF!</v>
      </c>
      <c r="Q20" s="217"/>
      <c r="R20" s="129" t="e">
        <f>ASISTENCIA!#REF!</f>
        <v>#REF!</v>
      </c>
      <c r="S20" s="220"/>
      <c r="T20" s="129" t="e">
        <f>ASISTENCIA!#REF!</f>
        <v>#REF!</v>
      </c>
      <c r="U20" s="129"/>
      <c r="V20" s="220"/>
      <c r="W20" s="129"/>
      <c r="X20" s="129"/>
      <c r="Y20" s="220"/>
      <c r="Z20" s="129"/>
      <c r="AA20" s="220"/>
      <c r="AB20" s="324"/>
      <c r="AC20" s="325"/>
      <c r="AD20" s="325"/>
      <c r="AE20" s="325"/>
      <c r="AF20" s="325"/>
      <c r="AG20" s="325"/>
      <c r="AH20" s="325"/>
      <c r="AI20" s="325"/>
      <c r="AJ20" s="326"/>
      <c r="AK20" s="128" t="str">
        <f t="shared" si="1"/>
        <v/>
      </c>
      <c r="AL20" s="194"/>
    </row>
    <row r="21" spans="1:38" s="197" customFormat="1" ht="15.75" hidden="1" customHeight="1" x14ac:dyDescent="0.25">
      <c r="A21" s="163" t="e">
        <f>IF(+ASISTENCIA!#REF!="","",ASISTENCIA!#REF!)</f>
        <v>#REF!</v>
      </c>
      <c r="B21" s="12"/>
      <c r="C21" s="11"/>
      <c r="D21" s="133" t="e">
        <f>IF(+ASISTENCIA!#REF!="","",ASISTENCIA!#REF!)</f>
        <v>#REF!</v>
      </c>
      <c r="E21" s="128" t="e">
        <f>IF(+ASISTENCIA!#REF!="","",ASISTENCIA!#REF!)</f>
        <v>#REF!</v>
      </c>
      <c r="F21" s="136" t="e">
        <f>IF(+ASISTENCIA!#REF!="","",ASISTENCIA!#REF!)</f>
        <v>#REF!</v>
      </c>
      <c r="G21" s="136" t="e">
        <f>IF(+ASISTENCIA!#REF!="","",ASISTENCIA!#REF!)</f>
        <v>#REF!</v>
      </c>
      <c r="H21" s="129" t="e">
        <f>IF(+ASISTENCIA!#REF!="","",ASISTENCIA!#REF!)</f>
        <v>#REF!</v>
      </c>
      <c r="I21" s="217"/>
      <c r="J21" s="219" t="e">
        <f>ASISTENCIA!#REF!</f>
        <v>#REF!</v>
      </c>
      <c r="K21" s="217"/>
      <c r="L21" s="129" t="e">
        <f>ASISTENCIA!#REF!</f>
        <v>#REF!</v>
      </c>
      <c r="M21" s="129" t="e">
        <f>ASISTENCIA!#REF!</f>
        <v>#REF!</v>
      </c>
      <c r="N21" s="129" t="e">
        <f>ASISTENCIA!#REF!</f>
        <v>#REF!</v>
      </c>
      <c r="O21" s="217"/>
      <c r="P21" s="129" t="e">
        <f>ASISTENCIA!#REF!</f>
        <v>#REF!</v>
      </c>
      <c r="Q21" s="217"/>
      <c r="R21" s="129" t="e">
        <f>ASISTENCIA!#REF!</f>
        <v>#REF!</v>
      </c>
      <c r="S21" s="220"/>
      <c r="T21" s="129" t="e">
        <f>ASISTENCIA!#REF!</f>
        <v>#REF!</v>
      </c>
      <c r="U21" s="129"/>
      <c r="V21" s="220"/>
      <c r="W21" s="129"/>
      <c r="X21" s="129"/>
      <c r="Y21" s="220"/>
      <c r="Z21" s="129"/>
      <c r="AA21" s="220"/>
      <c r="AB21" s="324"/>
      <c r="AC21" s="325"/>
      <c r="AD21" s="325"/>
      <c r="AE21" s="325"/>
      <c r="AF21" s="325"/>
      <c r="AG21" s="325"/>
      <c r="AH21" s="325"/>
      <c r="AI21" s="325"/>
      <c r="AJ21" s="326"/>
      <c r="AK21" s="128" t="str">
        <f t="shared" si="1"/>
        <v/>
      </c>
      <c r="AL21" s="194"/>
    </row>
    <row r="22" spans="1:38" s="197" customFormat="1" ht="15.75" hidden="1" customHeight="1" x14ac:dyDescent="0.25">
      <c r="A22" s="163" t="e">
        <f>IF(+ASISTENCIA!#REF!="","",ASISTENCIA!#REF!)</f>
        <v>#REF!</v>
      </c>
      <c r="B22" s="12"/>
      <c r="C22" s="11"/>
      <c r="D22" s="133" t="e">
        <f>IF(+ASISTENCIA!#REF!="","",ASISTENCIA!#REF!)</f>
        <v>#REF!</v>
      </c>
      <c r="E22" s="128" t="e">
        <f>IF(+ASISTENCIA!#REF!="","",ASISTENCIA!#REF!)</f>
        <v>#REF!</v>
      </c>
      <c r="F22" s="136" t="e">
        <f>IF(+ASISTENCIA!#REF!="","",ASISTENCIA!#REF!)</f>
        <v>#REF!</v>
      </c>
      <c r="G22" s="136" t="e">
        <f>IF(+ASISTENCIA!#REF!="","",ASISTENCIA!#REF!)</f>
        <v>#REF!</v>
      </c>
      <c r="H22" s="129" t="e">
        <f>IF(+ASISTENCIA!#REF!="","",ASISTENCIA!#REF!)</f>
        <v>#REF!</v>
      </c>
      <c r="I22" s="217"/>
      <c r="J22" s="219" t="e">
        <f>ASISTENCIA!#REF!</f>
        <v>#REF!</v>
      </c>
      <c r="K22" s="217"/>
      <c r="L22" s="129" t="e">
        <f>ASISTENCIA!#REF!</f>
        <v>#REF!</v>
      </c>
      <c r="M22" s="129" t="e">
        <f>ASISTENCIA!#REF!</f>
        <v>#REF!</v>
      </c>
      <c r="N22" s="129" t="e">
        <f>ASISTENCIA!#REF!</f>
        <v>#REF!</v>
      </c>
      <c r="O22" s="217"/>
      <c r="P22" s="129" t="e">
        <f>ASISTENCIA!#REF!</f>
        <v>#REF!</v>
      </c>
      <c r="Q22" s="217"/>
      <c r="R22" s="129" t="e">
        <f>ASISTENCIA!#REF!</f>
        <v>#REF!</v>
      </c>
      <c r="S22" s="220"/>
      <c r="T22" s="129" t="e">
        <f>ASISTENCIA!#REF!</f>
        <v>#REF!</v>
      </c>
      <c r="U22" s="129"/>
      <c r="V22" s="220"/>
      <c r="W22" s="129"/>
      <c r="X22" s="129"/>
      <c r="Y22" s="220"/>
      <c r="Z22" s="129"/>
      <c r="AA22" s="220"/>
      <c r="AB22" s="324"/>
      <c r="AC22" s="325"/>
      <c r="AD22" s="325"/>
      <c r="AE22" s="325"/>
      <c r="AF22" s="325"/>
      <c r="AG22" s="325"/>
      <c r="AH22" s="325"/>
      <c r="AI22" s="325"/>
      <c r="AJ22" s="326"/>
      <c r="AK22" s="128" t="str">
        <f t="shared" si="1"/>
        <v/>
      </c>
      <c r="AL22" s="194"/>
    </row>
    <row r="23" spans="1:38" s="197" customFormat="1" ht="15.75" hidden="1" customHeight="1" x14ac:dyDescent="0.25">
      <c r="A23" s="163" t="e">
        <f>IF(+ASISTENCIA!#REF!="","",ASISTENCIA!#REF!)</f>
        <v>#REF!</v>
      </c>
      <c r="B23" s="12"/>
      <c r="C23" s="11"/>
      <c r="D23" s="133" t="e">
        <f>IF(+ASISTENCIA!#REF!="","",ASISTENCIA!#REF!)</f>
        <v>#REF!</v>
      </c>
      <c r="E23" s="128" t="e">
        <f>IF(+ASISTENCIA!#REF!="","",ASISTENCIA!#REF!)</f>
        <v>#REF!</v>
      </c>
      <c r="F23" s="136" t="e">
        <f>IF(+ASISTENCIA!#REF!="","",ASISTENCIA!#REF!)</f>
        <v>#REF!</v>
      </c>
      <c r="G23" s="136" t="e">
        <f>IF(+ASISTENCIA!#REF!="","",ASISTENCIA!#REF!)</f>
        <v>#REF!</v>
      </c>
      <c r="H23" s="129" t="e">
        <f>IF(+ASISTENCIA!#REF!="","",ASISTENCIA!#REF!)</f>
        <v>#REF!</v>
      </c>
      <c r="I23" s="217"/>
      <c r="J23" s="219" t="e">
        <f>ASISTENCIA!#REF!</f>
        <v>#REF!</v>
      </c>
      <c r="K23" s="217"/>
      <c r="L23" s="129" t="e">
        <f>ASISTENCIA!#REF!</f>
        <v>#REF!</v>
      </c>
      <c r="M23" s="129" t="e">
        <f>ASISTENCIA!#REF!</f>
        <v>#REF!</v>
      </c>
      <c r="N23" s="129" t="e">
        <f>ASISTENCIA!#REF!</f>
        <v>#REF!</v>
      </c>
      <c r="O23" s="217"/>
      <c r="P23" s="129" t="e">
        <f>ASISTENCIA!#REF!</f>
        <v>#REF!</v>
      </c>
      <c r="Q23" s="217"/>
      <c r="R23" s="129" t="e">
        <f>ASISTENCIA!#REF!</f>
        <v>#REF!</v>
      </c>
      <c r="S23" s="220"/>
      <c r="T23" s="129" t="e">
        <f>ASISTENCIA!#REF!</f>
        <v>#REF!</v>
      </c>
      <c r="U23" s="129"/>
      <c r="V23" s="220"/>
      <c r="W23" s="129"/>
      <c r="X23" s="129"/>
      <c r="Y23" s="220"/>
      <c r="Z23" s="129"/>
      <c r="AA23" s="220"/>
      <c r="AB23" s="324"/>
      <c r="AC23" s="325"/>
      <c r="AD23" s="325"/>
      <c r="AE23" s="325"/>
      <c r="AF23" s="325"/>
      <c r="AG23" s="325"/>
      <c r="AH23" s="325"/>
      <c r="AI23" s="325"/>
      <c r="AJ23" s="326"/>
      <c r="AK23" s="128" t="str">
        <f t="shared" si="1"/>
        <v/>
      </c>
      <c r="AL23" s="194"/>
    </row>
    <row r="24" spans="1:38" s="197" customFormat="1" ht="15.75" hidden="1" customHeight="1" x14ac:dyDescent="0.25">
      <c r="A24" s="163" t="e">
        <f>IF(+ASISTENCIA!#REF!="","",ASISTENCIA!#REF!)</f>
        <v>#REF!</v>
      </c>
      <c r="B24" s="12"/>
      <c r="C24" s="11"/>
      <c r="D24" s="133" t="e">
        <f>IF(+ASISTENCIA!#REF!="","",ASISTENCIA!#REF!)</f>
        <v>#REF!</v>
      </c>
      <c r="E24" s="128" t="e">
        <f>IF(+ASISTENCIA!#REF!="","",ASISTENCIA!#REF!)</f>
        <v>#REF!</v>
      </c>
      <c r="F24" s="136" t="e">
        <f>IF(+ASISTENCIA!#REF!="","",ASISTENCIA!#REF!)</f>
        <v>#REF!</v>
      </c>
      <c r="G24" s="136" t="e">
        <f>IF(+ASISTENCIA!#REF!="","",ASISTENCIA!#REF!)</f>
        <v>#REF!</v>
      </c>
      <c r="H24" s="129" t="e">
        <f>IF(+ASISTENCIA!#REF!="","",ASISTENCIA!#REF!)</f>
        <v>#REF!</v>
      </c>
      <c r="I24" s="217"/>
      <c r="J24" s="219" t="e">
        <f>ASISTENCIA!#REF!</f>
        <v>#REF!</v>
      </c>
      <c r="K24" s="217"/>
      <c r="L24" s="129" t="e">
        <f>ASISTENCIA!#REF!</f>
        <v>#REF!</v>
      </c>
      <c r="M24" s="129" t="e">
        <f>ASISTENCIA!#REF!</f>
        <v>#REF!</v>
      </c>
      <c r="N24" s="129" t="e">
        <f>ASISTENCIA!#REF!</f>
        <v>#REF!</v>
      </c>
      <c r="O24" s="217"/>
      <c r="P24" s="129" t="e">
        <f>ASISTENCIA!#REF!</f>
        <v>#REF!</v>
      </c>
      <c r="Q24" s="217"/>
      <c r="R24" s="129" t="e">
        <f>ASISTENCIA!#REF!</f>
        <v>#REF!</v>
      </c>
      <c r="S24" s="220"/>
      <c r="T24" s="129" t="e">
        <f>ASISTENCIA!#REF!</f>
        <v>#REF!</v>
      </c>
      <c r="U24" s="129"/>
      <c r="V24" s="220"/>
      <c r="W24" s="129"/>
      <c r="X24" s="129"/>
      <c r="Y24" s="220"/>
      <c r="Z24" s="129"/>
      <c r="AA24" s="220"/>
      <c r="AB24" s="324"/>
      <c r="AC24" s="325"/>
      <c r="AD24" s="325"/>
      <c r="AE24" s="325"/>
      <c r="AF24" s="325"/>
      <c r="AG24" s="325"/>
      <c r="AH24" s="325"/>
      <c r="AI24" s="325"/>
      <c r="AJ24" s="326"/>
      <c r="AK24" s="128" t="str">
        <f t="shared" si="1"/>
        <v/>
      </c>
      <c r="AL24" s="194"/>
    </row>
    <row r="25" spans="1:38" s="197" customFormat="1" ht="15.75" hidden="1" customHeight="1" x14ac:dyDescent="0.25">
      <c r="A25" s="163" t="e">
        <f>IF(+ASISTENCIA!#REF!="","",ASISTENCIA!#REF!)</f>
        <v>#REF!</v>
      </c>
      <c r="B25" s="12"/>
      <c r="C25" s="11"/>
      <c r="D25" s="133" t="e">
        <f>IF(+ASISTENCIA!#REF!="","",ASISTENCIA!#REF!)</f>
        <v>#REF!</v>
      </c>
      <c r="E25" s="128" t="e">
        <f>IF(+ASISTENCIA!#REF!="","",ASISTENCIA!#REF!)</f>
        <v>#REF!</v>
      </c>
      <c r="F25" s="136" t="e">
        <f>IF(+ASISTENCIA!#REF!="","",ASISTENCIA!#REF!)</f>
        <v>#REF!</v>
      </c>
      <c r="G25" s="136" t="e">
        <f>IF(+ASISTENCIA!#REF!="","",ASISTENCIA!#REF!)</f>
        <v>#REF!</v>
      </c>
      <c r="H25" s="129" t="e">
        <f>IF(+ASISTENCIA!#REF!="","",ASISTENCIA!#REF!)</f>
        <v>#REF!</v>
      </c>
      <c r="I25" s="217"/>
      <c r="J25" s="219" t="e">
        <f>ASISTENCIA!#REF!</f>
        <v>#REF!</v>
      </c>
      <c r="K25" s="217"/>
      <c r="L25" s="129" t="e">
        <f>ASISTENCIA!#REF!</f>
        <v>#REF!</v>
      </c>
      <c r="M25" s="129" t="e">
        <f>ASISTENCIA!#REF!</f>
        <v>#REF!</v>
      </c>
      <c r="N25" s="129" t="e">
        <f>ASISTENCIA!#REF!</f>
        <v>#REF!</v>
      </c>
      <c r="O25" s="217"/>
      <c r="P25" s="129" t="e">
        <f>ASISTENCIA!#REF!</f>
        <v>#REF!</v>
      </c>
      <c r="Q25" s="217"/>
      <c r="R25" s="129" t="e">
        <f>ASISTENCIA!#REF!</f>
        <v>#REF!</v>
      </c>
      <c r="S25" s="220"/>
      <c r="T25" s="129" t="e">
        <f>ASISTENCIA!#REF!</f>
        <v>#REF!</v>
      </c>
      <c r="U25" s="129"/>
      <c r="V25" s="220"/>
      <c r="W25" s="129"/>
      <c r="X25" s="129"/>
      <c r="Y25" s="220"/>
      <c r="Z25" s="129"/>
      <c r="AA25" s="220"/>
      <c r="AB25" s="324"/>
      <c r="AC25" s="325"/>
      <c r="AD25" s="325"/>
      <c r="AE25" s="325"/>
      <c r="AF25" s="325"/>
      <c r="AG25" s="325"/>
      <c r="AH25" s="325"/>
      <c r="AI25" s="325"/>
      <c r="AJ25" s="326"/>
      <c r="AK25" s="128" t="str">
        <f t="shared" si="1"/>
        <v/>
      </c>
      <c r="AL25" s="194"/>
    </row>
    <row r="26" spans="1:38" s="197" customFormat="1" ht="15.75" hidden="1" customHeight="1" x14ac:dyDescent="0.25">
      <c r="A26" s="163" t="e">
        <f>IF(+ASISTENCIA!#REF!="","",ASISTENCIA!#REF!)</f>
        <v>#REF!</v>
      </c>
      <c r="B26" s="12"/>
      <c r="C26" s="11"/>
      <c r="D26" s="133" t="e">
        <f>IF(+ASISTENCIA!#REF!="","",ASISTENCIA!#REF!)</f>
        <v>#REF!</v>
      </c>
      <c r="E26" s="128" t="e">
        <f>IF(+ASISTENCIA!#REF!="","",ASISTENCIA!#REF!)</f>
        <v>#REF!</v>
      </c>
      <c r="F26" s="136" t="e">
        <f>IF(+ASISTENCIA!#REF!="","",ASISTENCIA!#REF!)</f>
        <v>#REF!</v>
      </c>
      <c r="G26" s="136" t="e">
        <f>IF(+ASISTENCIA!#REF!="","",ASISTENCIA!#REF!)</f>
        <v>#REF!</v>
      </c>
      <c r="H26" s="129" t="e">
        <f>IF(+ASISTENCIA!#REF!="","",ASISTENCIA!#REF!)</f>
        <v>#REF!</v>
      </c>
      <c r="I26" s="217"/>
      <c r="J26" s="219" t="e">
        <f>ASISTENCIA!#REF!</f>
        <v>#REF!</v>
      </c>
      <c r="K26" s="217"/>
      <c r="L26" s="129" t="e">
        <f>ASISTENCIA!#REF!</f>
        <v>#REF!</v>
      </c>
      <c r="M26" s="129" t="e">
        <f>ASISTENCIA!#REF!</f>
        <v>#REF!</v>
      </c>
      <c r="N26" s="129" t="e">
        <f>ASISTENCIA!#REF!</f>
        <v>#REF!</v>
      </c>
      <c r="O26" s="217"/>
      <c r="P26" s="129" t="e">
        <f>ASISTENCIA!#REF!</f>
        <v>#REF!</v>
      </c>
      <c r="Q26" s="217"/>
      <c r="R26" s="129" t="e">
        <f>ASISTENCIA!#REF!</f>
        <v>#REF!</v>
      </c>
      <c r="S26" s="220"/>
      <c r="T26" s="129" t="e">
        <f>ASISTENCIA!#REF!</f>
        <v>#REF!</v>
      </c>
      <c r="U26" s="129"/>
      <c r="V26" s="220"/>
      <c r="W26" s="129"/>
      <c r="X26" s="129"/>
      <c r="Y26" s="220"/>
      <c r="Z26" s="129"/>
      <c r="AA26" s="220"/>
      <c r="AB26" s="324"/>
      <c r="AC26" s="325"/>
      <c r="AD26" s="325"/>
      <c r="AE26" s="325"/>
      <c r="AF26" s="325"/>
      <c r="AG26" s="325"/>
      <c r="AH26" s="325"/>
      <c r="AI26" s="325"/>
      <c r="AJ26" s="326"/>
      <c r="AK26" s="128" t="str">
        <f t="shared" si="1"/>
        <v/>
      </c>
      <c r="AL26" s="194"/>
    </row>
    <row r="27" spans="1:38" s="197" customFormat="1" ht="15.75" hidden="1" customHeight="1" x14ac:dyDescent="0.25">
      <c r="A27" s="163" t="e">
        <f>IF(+ASISTENCIA!#REF!="","",ASISTENCIA!#REF!)</f>
        <v>#REF!</v>
      </c>
      <c r="B27" s="12"/>
      <c r="C27" s="11"/>
      <c r="D27" s="133" t="e">
        <f>IF(+ASISTENCIA!#REF!="","",ASISTENCIA!#REF!)</f>
        <v>#REF!</v>
      </c>
      <c r="E27" s="128" t="e">
        <f>IF(+ASISTENCIA!#REF!="","",ASISTENCIA!#REF!)</f>
        <v>#REF!</v>
      </c>
      <c r="F27" s="136" t="e">
        <f>IF(+ASISTENCIA!#REF!="","",ASISTENCIA!#REF!)</f>
        <v>#REF!</v>
      </c>
      <c r="G27" s="136" t="e">
        <f>IF(+ASISTENCIA!#REF!="","",ASISTENCIA!#REF!)</f>
        <v>#REF!</v>
      </c>
      <c r="H27" s="129" t="e">
        <f>IF(+ASISTENCIA!#REF!="","",ASISTENCIA!#REF!)</f>
        <v>#REF!</v>
      </c>
      <c r="I27" s="217"/>
      <c r="J27" s="219" t="e">
        <f>ASISTENCIA!#REF!</f>
        <v>#REF!</v>
      </c>
      <c r="K27" s="217"/>
      <c r="L27" s="129" t="e">
        <f>ASISTENCIA!#REF!</f>
        <v>#REF!</v>
      </c>
      <c r="M27" s="129" t="e">
        <f>ASISTENCIA!#REF!</f>
        <v>#REF!</v>
      </c>
      <c r="N27" s="129" t="e">
        <f>ASISTENCIA!#REF!</f>
        <v>#REF!</v>
      </c>
      <c r="O27" s="217"/>
      <c r="P27" s="129" t="e">
        <f>ASISTENCIA!#REF!</f>
        <v>#REF!</v>
      </c>
      <c r="Q27" s="217"/>
      <c r="R27" s="129" t="e">
        <f>ASISTENCIA!#REF!</f>
        <v>#REF!</v>
      </c>
      <c r="S27" s="220"/>
      <c r="T27" s="129" t="e">
        <f>ASISTENCIA!#REF!</f>
        <v>#REF!</v>
      </c>
      <c r="U27" s="129"/>
      <c r="V27" s="220"/>
      <c r="W27" s="129"/>
      <c r="X27" s="129"/>
      <c r="Y27" s="220"/>
      <c r="Z27" s="129"/>
      <c r="AA27" s="220"/>
      <c r="AB27" s="324"/>
      <c r="AC27" s="325"/>
      <c r="AD27" s="325"/>
      <c r="AE27" s="325"/>
      <c r="AF27" s="325"/>
      <c r="AG27" s="325"/>
      <c r="AH27" s="325"/>
      <c r="AI27" s="325"/>
      <c r="AJ27" s="326"/>
      <c r="AK27" s="128" t="str">
        <f t="shared" si="1"/>
        <v/>
      </c>
      <c r="AL27" s="194"/>
    </row>
    <row r="28" spans="1:38" s="197" customFormat="1" ht="15.75" hidden="1" customHeight="1" x14ac:dyDescent="0.25">
      <c r="A28" s="163" t="e">
        <f>IF(+ASISTENCIA!#REF!="","",ASISTENCIA!#REF!)</f>
        <v>#REF!</v>
      </c>
      <c r="B28" s="12"/>
      <c r="C28" s="11"/>
      <c r="D28" s="133" t="e">
        <f>IF(+ASISTENCIA!#REF!="","",ASISTENCIA!#REF!)</f>
        <v>#REF!</v>
      </c>
      <c r="E28" s="128" t="e">
        <f>IF(+ASISTENCIA!#REF!="","",ASISTENCIA!#REF!)</f>
        <v>#REF!</v>
      </c>
      <c r="F28" s="136" t="e">
        <f>IF(+ASISTENCIA!#REF!="","",ASISTENCIA!#REF!)</f>
        <v>#REF!</v>
      </c>
      <c r="G28" s="136" t="e">
        <f>IF(+ASISTENCIA!#REF!="","",ASISTENCIA!#REF!)</f>
        <v>#REF!</v>
      </c>
      <c r="H28" s="129" t="e">
        <f>IF(+ASISTENCIA!#REF!="","",ASISTENCIA!#REF!)</f>
        <v>#REF!</v>
      </c>
      <c r="I28" s="217"/>
      <c r="J28" s="219" t="e">
        <f>ASISTENCIA!#REF!</f>
        <v>#REF!</v>
      </c>
      <c r="K28" s="217"/>
      <c r="L28" s="129" t="e">
        <f>ASISTENCIA!#REF!</f>
        <v>#REF!</v>
      </c>
      <c r="M28" s="129" t="e">
        <f>ASISTENCIA!#REF!</f>
        <v>#REF!</v>
      </c>
      <c r="N28" s="129" t="e">
        <f>ASISTENCIA!#REF!</f>
        <v>#REF!</v>
      </c>
      <c r="O28" s="217"/>
      <c r="P28" s="129" t="e">
        <f>ASISTENCIA!#REF!</f>
        <v>#REF!</v>
      </c>
      <c r="Q28" s="217"/>
      <c r="R28" s="129" t="e">
        <f>ASISTENCIA!#REF!</f>
        <v>#REF!</v>
      </c>
      <c r="S28" s="220"/>
      <c r="T28" s="129" t="e">
        <f>ASISTENCIA!#REF!</f>
        <v>#REF!</v>
      </c>
      <c r="U28" s="129"/>
      <c r="V28" s="220"/>
      <c r="W28" s="129"/>
      <c r="X28" s="129"/>
      <c r="Y28" s="220"/>
      <c r="Z28" s="129"/>
      <c r="AA28" s="220"/>
      <c r="AB28" s="324"/>
      <c r="AC28" s="325"/>
      <c r="AD28" s="325"/>
      <c r="AE28" s="325"/>
      <c r="AF28" s="325"/>
      <c r="AG28" s="325"/>
      <c r="AH28" s="325"/>
      <c r="AI28" s="325"/>
      <c r="AJ28" s="326"/>
      <c r="AK28" s="128" t="str">
        <f t="shared" si="1"/>
        <v/>
      </c>
      <c r="AL28" s="194"/>
    </row>
    <row r="29" spans="1:38" s="197" customFormat="1" ht="15.75" hidden="1" customHeight="1" x14ac:dyDescent="0.25">
      <c r="A29" s="163" t="e">
        <f>IF(+ASISTENCIA!#REF!="","",ASISTENCIA!#REF!)</f>
        <v>#REF!</v>
      </c>
      <c r="B29" s="12"/>
      <c r="C29" s="11"/>
      <c r="D29" s="133" t="e">
        <f>IF(+ASISTENCIA!#REF!="","",ASISTENCIA!#REF!)</f>
        <v>#REF!</v>
      </c>
      <c r="E29" s="128" t="e">
        <f>IF(+ASISTENCIA!#REF!="","",ASISTENCIA!#REF!)</f>
        <v>#REF!</v>
      </c>
      <c r="F29" s="136" t="e">
        <f>IF(+ASISTENCIA!#REF!="","",ASISTENCIA!#REF!)</f>
        <v>#REF!</v>
      </c>
      <c r="G29" s="136" t="e">
        <f>IF(+ASISTENCIA!#REF!="","",ASISTENCIA!#REF!)</f>
        <v>#REF!</v>
      </c>
      <c r="H29" s="129" t="e">
        <f>IF(+ASISTENCIA!#REF!="","",ASISTENCIA!#REF!)</f>
        <v>#REF!</v>
      </c>
      <c r="I29" s="217"/>
      <c r="J29" s="219" t="e">
        <f>ASISTENCIA!#REF!</f>
        <v>#REF!</v>
      </c>
      <c r="K29" s="217"/>
      <c r="L29" s="129" t="e">
        <f>ASISTENCIA!#REF!</f>
        <v>#REF!</v>
      </c>
      <c r="M29" s="129" t="e">
        <f>ASISTENCIA!#REF!</f>
        <v>#REF!</v>
      </c>
      <c r="N29" s="129" t="e">
        <f>ASISTENCIA!#REF!</f>
        <v>#REF!</v>
      </c>
      <c r="O29" s="217"/>
      <c r="P29" s="129" t="e">
        <f>ASISTENCIA!#REF!</f>
        <v>#REF!</v>
      </c>
      <c r="Q29" s="217"/>
      <c r="R29" s="129" t="e">
        <f>ASISTENCIA!#REF!</f>
        <v>#REF!</v>
      </c>
      <c r="S29" s="220"/>
      <c r="T29" s="129" t="e">
        <f>ASISTENCIA!#REF!</f>
        <v>#REF!</v>
      </c>
      <c r="U29" s="129"/>
      <c r="V29" s="220"/>
      <c r="W29" s="129"/>
      <c r="X29" s="129"/>
      <c r="Y29" s="220"/>
      <c r="Z29" s="129"/>
      <c r="AA29" s="220"/>
      <c r="AB29" s="324"/>
      <c r="AC29" s="325"/>
      <c r="AD29" s="325"/>
      <c r="AE29" s="325"/>
      <c r="AF29" s="325"/>
      <c r="AG29" s="325"/>
      <c r="AH29" s="325"/>
      <c r="AI29" s="325"/>
      <c r="AJ29" s="326"/>
      <c r="AK29" s="128" t="str">
        <f t="shared" si="1"/>
        <v/>
      </c>
      <c r="AL29" s="194"/>
    </row>
    <row r="30" spans="1:38" s="197" customFormat="1" ht="15.75" hidden="1" customHeight="1" x14ac:dyDescent="0.25">
      <c r="A30" s="163" t="e">
        <f>IF(+ASISTENCIA!#REF!="","",ASISTENCIA!#REF!)</f>
        <v>#REF!</v>
      </c>
      <c r="B30" s="12"/>
      <c r="C30" s="11"/>
      <c r="D30" s="133" t="e">
        <f>IF(+ASISTENCIA!#REF!="","",ASISTENCIA!#REF!)</f>
        <v>#REF!</v>
      </c>
      <c r="E30" s="128" t="e">
        <f>IF(+ASISTENCIA!#REF!="","",ASISTENCIA!#REF!)</f>
        <v>#REF!</v>
      </c>
      <c r="F30" s="136" t="e">
        <f>IF(+ASISTENCIA!#REF!="","",ASISTENCIA!#REF!)</f>
        <v>#REF!</v>
      </c>
      <c r="G30" s="136" t="e">
        <f>IF(+ASISTENCIA!#REF!="","",ASISTENCIA!#REF!)</f>
        <v>#REF!</v>
      </c>
      <c r="H30" s="129" t="e">
        <f>IF(+ASISTENCIA!#REF!="","",ASISTENCIA!#REF!)</f>
        <v>#REF!</v>
      </c>
      <c r="I30" s="217"/>
      <c r="J30" s="219" t="e">
        <f>ASISTENCIA!#REF!</f>
        <v>#REF!</v>
      </c>
      <c r="K30" s="217"/>
      <c r="L30" s="129" t="e">
        <f>ASISTENCIA!#REF!</f>
        <v>#REF!</v>
      </c>
      <c r="M30" s="129" t="e">
        <f>ASISTENCIA!#REF!</f>
        <v>#REF!</v>
      </c>
      <c r="N30" s="129" t="e">
        <f>ASISTENCIA!#REF!</f>
        <v>#REF!</v>
      </c>
      <c r="O30" s="217"/>
      <c r="P30" s="129" t="e">
        <f>ASISTENCIA!#REF!</f>
        <v>#REF!</v>
      </c>
      <c r="Q30" s="217"/>
      <c r="R30" s="129" t="e">
        <f>ASISTENCIA!#REF!</f>
        <v>#REF!</v>
      </c>
      <c r="S30" s="220"/>
      <c r="T30" s="129" t="e">
        <f>ASISTENCIA!#REF!</f>
        <v>#REF!</v>
      </c>
      <c r="U30" s="129"/>
      <c r="V30" s="220"/>
      <c r="W30" s="129"/>
      <c r="X30" s="129"/>
      <c r="Y30" s="220"/>
      <c r="Z30" s="129"/>
      <c r="AA30" s="220"/>
      <c r="AB30" s="324"/>
      <c r="AC30" s="325"/>
      <c r="AD30" s="325"/>
      <c r="AE30" s="325"/>
      <c r="AF30" s="325"/>
      <c r="AG30" s="325"/>
      <c r="AH30" s="325"/>
      <c r="AI30" s="325"/>
      <c r="AJ30" s="326"/>
      <c r="AK30" s="128" t="str">
        <f t="shared" si="1"/>
        <v/>
      </c>
      <c r="AL30" s="194"/>
    </row>
    <row r="31" spans="1:38" s="197" customFormat="1" ht="15.75" hidden="1" customHeight="1" x14ac:dyDescent="0.25">
      <c r="A31" s="163" t="e">
        <f>IF(+ASISTENCIA!#REF!="","",ASISTENCIA!#REF!)</f>
        <v>#REF!</v>
      </c>
      <c r="B31" s="12"/>
      <c r="C31" s="11"/>
      <c r="D31" s="133" t="e">
        <f>IF(+ASISTENCIA!#REF!="","",ASISTENCIA!#REF!)</f>
        <v>#REF!</v>
      </c>
      <c r="E31" s="128" t="e">
        <f>IF(+ASISTENCIA!#REF!="","",ASISTENCIA!#REF!)</f>
        <v>#REF!</v>
      </c>
      <c r="F31" s="136" t="e">
        <f>IF(+ASISTENCIA!#REF!="","",ASISTENCIA!#REF!)</f>
        <v>#REF!</v>
      </c>
      <c r="G31" s="136" t="e">
        <f>IF(+ASISTENCIA!#REF!="","",ASISTENCIA!#REF!)</f>
        <v>#REF!</v>
      </c>
      <c r="H31" s="129" t="e">
        <f>IF(+ASISTENCIA!#REF!="","",ASISTENCIA!#REF!)</f>
        <v>#REF!</v>
      </c>
      <c r="I31" s="217"/>
      <c r="J31" s="219" t="e">
        <f>ASISTENCIA!#REF!</f>
        <v>#REF!</v>
      </c>
      <c r="K31" s="217"/>
      <c r="L31" s="129" t="e">
        <f>ASISTENCIA!#REF!</f>
        <v>#REF!</v>
      </c>
      <c r="M31" s="129" t="e">
        <f>ASISTENCIA!#REF!</f>
        <v>#REF!</v>
      </c>
      <c r="N31" s="129" t="e">
        <f>ASISTENCIA!#REF!</f>
        <v>#REF!</v>
      </c>
      <c r="O31" s="217"/>
      <c r="P31" s="129" t="e">
        <f>ASISTENCIA!#REF!</f>
        <v>#REF!</v>
      </c>
      <c r="Q31" s="217"/>
      <c r="R31" s="129" t="e">
        <f>ASISTENCIA!#REF!</f>
        <v>#REF!</v>
      </c>
      <c r="S31" s="220"/>
      <c r="T31" s="129" t="e">
        <f>ASISTENCIA!#REF!</f>
        <v>#REF!</v>
      </c>
      <c r="U31" s="129"/>
      <c r="V31" s="220"/>
      <c r="W31" s="129"/>
      <c r="X31" s="129"/>
      <c r="Y31" s="220"/>
      <c r="Z31" s="129"/>
      <c r="AA31" s="220"/>
      <c r="AB31" s="324"/>
      <c r="AC31" s="325"/>
      <c r="AD31" s="325"/>
      <c r="AE31" s="325"/>
      <c r="AF31" s="325"/>
      <c r="AG31" s="325"/>
      <c r="AH31" s="325"/>
      <c r="AI31" s="325"/>
      <c r="AJ31" s="326"/>
      <c r="AK31" s="128" t="str">
        <f t="shared" si="1"/>
        <v/>
      </c>
      <c r="AL31" s="194"/>
    </row>
    <row r="32" spans="1:38" s="197" customFormat="1" ht="15.75" hidden="1" customHeight="1" x14ac:dyDescent="0.25">
      <c r="A32" s="163" t="e">
        <f>IF(+ASISTENCIA!#REF!="","",ASISTENCIA!#REF!)</f>
        <v>#REF!</v>
      </c>
      <c r="B32" s="12"/>
      <c r="C32" s="11"/>
      <c r="D32" s="133" t="e">
        <f>IF(+ASISTENCIA!#REF!="","",ASISTENCIA!#REF!)</f>
        <v>#REF!</v>
      </c>
      <c r="E32" s="128" t="e">
        <f>IF(+ASISTENCIA!#REF!="","",ASISTENCIA!#REF!)</f>
        <v>#REF!</v>
      </c>
      <c r="F32" s="136" t="e">
        <f>IF(+ASISTENCIA!#REF!="","",ASISTENCIA!#REF!)</f>
        <v>#REF!</v>
      </c>
      <c r="G32" s="136" t="e">
        <f>IF(+ASISTENCIA!#REF!="","",ASISTENCIA!#REF!)</f>
        <v>#REF!</v>
      </c>
      <c r="H32" s="129" t="e">
        <f>IF(+ASISTENCIA!#REF!="","",ASISTENCIA!#REF!)</f>
        <v>#REF!</v>
      </c>
      <c r="I32" s="217"/>
      <c r="J32" s="219" t="e">
        <f>ASISTENCIA!#REF!</f>
        <v>#REF!</v>
      </c>
      <c r="K32" s="217"/>
      <c r="L32" s="129" t="e">
        <f>ASISTENCIA!#REF!</f>
        <v>#REF!</v>
      </c>
      <c r="M32" s="129" t="e">
        <f>ASISTENCIA!#REF!</f>
        <v>#REF!</v>
      </c>
      <c r="N32" s="129" t="e">
        <f>ASISTENCIA!#REF!</f>
        <v>#REF!</v>
      </c>
      <c r="O32" s="217"/>
      <c r="P32" s="129" t="e">
        <f>ASISTENCIA!#REF!</f>
        <v>#REF!</v>
      </c>
      <c r="Q32" s="217"/>
      <c r="R32" s="129" t="e">
        <f>ASISTENCIA!#REF!</f>
        <v>#REF!</v>
      </c>
      <c r="S32" s="220"/>
      <c r="T32" s="129" t="e">
        <f>ASISTENCIA!#REF!</f>
        <v>#REF!</v>
      </c>
      <c r="U32" s="129"/>
      <c r="V32" s="220"/>
      <c r="W32" s="129"/>
      <c r="X32" s="129"/>
      <c r="Y32" s="220"/>
      <c r="Z32" s="129"/>
      <c r="AA32" s="220"/>
      <c r="AB32" s="324"/>
      <c r="AC32" s="325"/>
      <c r="AD32" s="325"/>
      <c r="AE32" s="325"/>
      <c r="AF32" s="325"/>
      <c r="AG32" s="325"/>
      <c r="AH32" s="325"/>
      <c r="AI32" s="325"/>
      <c r="AJ32" s="326"/>
      <c r="AK32" s="128" t="str">
        <f t="shared" si="1"/>
        <v/>
      </c>
      <c r="AL32" s="194"/>
    </row>
    <row r="33" spans="1:38" s="197" customFormat="1" ht="15.75" hidden="1" customHeight="1" x14ac:dyDescent="0.25">
      <c r="A33" s="163" t="e">
        <f>IF(+ASISTENCIA!#REF!="","",ASISTENCIA!#REF!)</f>
        <v>#REF!</v>
      </c>
      <c r="B33" s="12"/>
      <c r="C33" s="11"/>
      <c r="D33" s="133" t="e">
        <f>IF(+ASISTENCIA!#REF!="","",ASISTENCIA!#REF!)</f>
        <v>#REF!</v>
      </c>
      <c r="E33" s="128" t="e">
        <f>IF(+ASISTENCIA!#REF!="","",ASISTENCIA!#REF!)</f>
        <v>#REF!</v>
      </c>
      <c r="F33" s="136" t="e">
        <f>IF(+ASISTENCIA!#REF!="","",ASISTENCIA!#REF!)</f>
        <v>#REF!</v>
      </c>
      <c r="G33" s="136" t="e">
        <f>IF(+ASISTENCIA!#REF!="","",ASISTENCIA!#REF!)</f>
        <v>#REF!</v>
      </c>
      <c r="H33" s="129" t="e">
        <f>IF(+ASISTENCIA!#REF!="","",ASISTENCIA!#REF!)</f>
        <v>#REF!</v>
      </c>
      <c r="I33" s="217"/>
      <c r="J33" s="219" t="e">
        <f>ASISTENCIA!#REF!</f>
        <v>#REF!</v>
      </c>
      <c r="K33" s="217"/>
      <c r="L33" s="129" t="e">
        <f>ASISTENCIA!#REF!</f>
        <v>#REF!</v>
      </c>
      <c r="M33" s="129" t="e">
        <f>ASISTENCIA!#REF!</f>
        <v>#REF!</v>
      </c>
      <c r="N33" s="129" t="e">
        <f>ASISTENCIA!#REF!</f>
        <v>#REF!</v>
      </c>
      <c r="O33" s="217"/>
      <c r="P33" s="129" t="e">
        <f>ASISTENCIA!#REF!</f>
        <v>#REF!</v>
      </c>
      <c r="Q33" s="217"/>
      <c r="R33" s="129" t="e">
        <f>ASISTENCIA!#REF!</f>
        <v>#REF!</v>
      </c>
      <c r="S33" s="220"/>
      <c r="T33" s="129" t="e">
        <f>ASISTENCIA!#REF!</f>
        <v>#REF!</v>
      </c>
      <c r="U33" s="129"/>
      <c r="V33" s="220"/>
      <c r="W33" s="129"/>
      <c r="X33" s="129"/>
      <c r="Y33" s="220"/>
      <c r="Z33" s="129"/>
      <c r="AA33" s="220"/>
      <c r="AB33" s="324"/>
      <c r="AC33" s="325"/>
      <c r="AD33" s="325"/>
      <c r="AE33" s="325"/>
      <c r="AF33" s="325"/>
      <c r="AG33" s="325"/>
      <c r="AH33" s="325"/>
      <c r="AI33" s="325"/>
      <c r="AJ33" s="326"/>
      <c r="AK33" s="128" t="str">
        <f t="shared" si="1"/>
        <v/>
      </c>
      <c r="AL33" s="194"/>
    </row>
    <row r="34" spans="1:38" s="197" customFormat="1" ht="15.75" hidden="1" customHeight="1" x14ac:dyDescent="0.25">
      <c r="A34" s="163" t="e">
        <f>IF(+ASISTENCIA!#REF!="","",ASISTENCIA!#REF!)</f>
        <v>#REF!</v>
      </c>
      <c r="B34" s="12"/>
      <c r="C34" s="11"/>
      <c r="D34" s="133" t="e">
        <f>IF(+ASISTENCIA!#REF!="","",ASISTENCIA!#REF!)</f>
        <v>#REF!</v>
      </c>
      <c r="E34" s="128" t="e">
        <f>IF(+ASISTENCIA!#REF!="","",ASISTENCIA!#REF!)</f>
        <v>#REF!</v>
      </c>
      <c r="F34" s="136" t="e">
        <f>IF(+ASISTENCIA!#REF!="","",ASISTENCIA!#REF!)</f>
        <v>#REF!</v>
      </c>
      <c r="G34" s="136" t="e">
        <f>IF(+ASISTENCIA!#REF!="","",ASISTENCIA!#REF!)</f>
        <v>#REF!</v>
      </c>
      <c r="H34" s="129" t="e">
        <f>IF(+ASISTENCIA!#REF!="","",ASISTENCIA!#REF!)</f>
        <v>#REF!</v>
      </c>
      <c r="I34" s="217"/>
      <c r="J34" s="219" t="e">
        <f>ASISTENCIA!#REF!</f>
        <v>#REF!</v>
      </c>
      <c r="K34" s="217"/>
      <c r="L34" s="129" t="e">
        <f>ASISTENCIA!#REF!</f>
        <v>#REF!</v>
      </c>
      <c r="M34" s="129" t="e">
        <f>ASISTENCIA!#REF!</f>
        <v>#REF!</v>
      </c>
      <c r="N34" s="129" t="e">
        <f>ASISTENCIA!#REF!</f>
        <v>#REF!</v>
      </c>
      <c r="O34" s="217"/>
      <c r="P34" s="129" t="e">
        <f>ASISTENCIA!#REF!</f>
        <v>#REF!</v>
      </c>
      <c r="Q34" s="217"/>
      <c r="R34" s="129" t="e">
        <f>ASISTENCIA!#REF!</f>
        <v>#REF!</v>
      </c>
      <c r="S34" s="220"/>
      <c r="T34" s="129" t="e">
        <f>ASISTENCIA!#REF!</f>
        <v>#REF!</v>
      </c>
      <c r="U34" s="129"/>
      <c r="V34" s="220"/>
      <c r="W34" s="129"/>
      <c r="X34" s="129"/>
      <c r="Y34" s="220"/>
      <c r="Z34" s="129"/>
      <c r="AA34" s="220"/>
      <c r="AB34" s="324"/>
      <c r="AC34" s="325"/>
      <c r="AD34" s="325"/>
      <c r="AE34" s="325"/>
      <c r="AF34" s="325"/>
      <c r="AG34" s="325"/>
      <c r="AH34" s="325"/>
      <c r="AI34" s="325"/>
      <c r="AJ34" s="326"/>
      <c r="AK34" s="128" t="str">
        <f t="shared" si="1"/>
        <v/>
      </c>
      <c r="AL34" s="194"/>
    </row>
    <row r="35" spans="1:38" s="197" customFormat="1" ht="15.75" hidden="1" customHeight="1" x14ac:dyDescent="0.25">
      <c r="A35" s="163" t="e">
        <f>IF(+ASISTENCIA!#REF!="","",ASISTENCIA!#REF!)</f>
        <v>#REF!</v>
      </c>
      <c r="B35" s="12"/>
      <c r="C35" s="11"/>
      <c r="D35" s="133" t="e">
        <f>IF(+ASISTENCIA!#REF!="","",ASISTENCIA!#REF!)</f>
        <v>#REF!</v>
      </c>
      <c r="E35" s="128" t="e">
        <f>IF(+ASISTENCIA!#REF!="","",ASISTENCIA!#REF!)</f>
        <v>#REF!</v>
      </c>
      <c r="F35" s="136" t="e">
        <f>IF(+ASISTENCIA!#REF!="","",ASISTENCIA!#REF!)</f>
        <v>#REF!</v>
      </c>
      <c r="G35" s="136" t="e">
        <f>IF(+ASISTENCIA!#REF!="","",ASISTENCIA!#REF!)</f>
        <v>#REF!</v>
      </c>
      <c r="H35" s="129" t="e">
        <f>IF(+ASISTENCIA!#REF!="","",ASISTENCIA!#REF!)</f>
        <v>#REF!</v>
      </c>
      <c r="I35" s="217"/>
      <c r="J35" s="219" t="e">
        <f>ASISTENCIA!#REF!</f>
        <v>#REF!</v>
      </c>
      <c r="K35" s="217"/>
      <c r="L35" s="129" t="e">
        <f>ASISTENCIA!#REF!</f>
        <v>#REF!</v>
      </c>
      <c r="M35" s="129" t="e">
        <f>ASISTENCIA!#REF!</f>
        <v>#REF!</v>
      </c>
      <c r="N35" s="129" t="e">
        <f>ASISTENCIA!#REF!</f>
        <v>#REF!</v>
      </c>
      <c r="O35" s="217"/>
      <c r="P35" s="129" t="e">
        <f>ASISTENCIA!#REF!</f>
        <v>#REF!</v>
      </c>
      <c r="Q35" s="217"/>
      <c r="R35" s="129" t="e">
        <f>ASISTENCIA!#REF!</f>
        <v>#REF!</v>
      </c>
      <c r="S35" s="220"/>
      <c r="T35" s="129" t="e">
        <f>ASISTENCIA!#REF!</f>
        <v>#REF!</v>
      </c>
      <c r="U35" s="129"/>
      <c r="V35" s="220"/>
      <c r="W35" s="129"/>
      <c r="X35" s="129"/>
      <c r="Y35" s="220"/>
      <c r="Z35" s="129"/>
      <c r="AA35" s="220"/>
      <c r="AB35" s="324"/>
      <c r="AC35" s="325"/>
      <c r="AD35" s="325"/>
      <c r="AE35" s="325"/>
      <c r="AF35" s="325"/>
      <c r="AG35" s="325"/>
      <c r="AH35" s="325"/>
      <c r="AI35" s="325"/>
      <c r="AJ35" s="326"/>
      <c r="AK35" s="128" t="str">
        <f t="shared" si="1"/>
        <v/>
      </c>
      <c r="AL35" s="194"/>
    </row>
    <row r="36" spans="1:38" s="197" customFormat="1" ht="15.75" hidden="1" customHeight="1" x14ac:dyDescent="0.25">
      <c r="A36" s="163" t="e">
        <f>IF(+ASISTENCIA!#REF!="","",ASISTENCIA!#REF!)</f>
        <v>#REF!</v>
      </c>
      <c r="B36" s="12"/>
      <c r="C36" s="11"/>
      <c r="D36" s="133" t="e">
        <f>IF(+ASISTENCIA!#REF!="","",ASISTENCIA!#REF!)</f>
        <v>#REF!</v>
      </c>
      <c r="E36" s="128" t="e">
        <f>IF(+ASISTENCIA!#REF!="","",ASISTENCIA!#REF!)</f>
        <v>#REF!</v>
      </c>
      <c r="F36" s="136" t="e">
        <f>IF(+ASISTENCIA!#REF!="","",ASISTENCIA!#REF!)</f>
        <v>#REF!</v>
      </c>
      <c r="G36" s="136" t="e">
        <f>IF(+ASISTENCIA!#REF!="","",ASISTENCIA!#REF!)</f>
        <v>#REF!</v>
      </c>
      <c r="H36" s="129" t="e">
        <f>IF(+ASISTENCIA!#REF!="","",ASISTENCIA!#REF!)</f>
        <v>#REF!</v>
      </c>
      <c r="I36" s="217"/>
      <c r="J36" s="219" t="e">
        <f>ASISTENCIA!#REF!</f>
        <v>#REF!</v>
      </c>
      <c r="K36" s="217"/>
      <c r="L36" s="129" t="e">
        <f>ASISTENCIA!#REF!</f>
        <v>#REF!</v>
      </c>
      <c r="M36" s="129" t="e">
        <f>ASISTENCIA!#REF!</f>
        <v>#REF!</v>
      </c>
      <c r="N36" s="129" t="e">
        <f>ASISTENCIA!#REF!</f>
        <v>#REF!</v>
      </c>
      <c r="O36" s="217"/>
      <c r="P36" s="129" t="e">
        <f>ASISTENCIA!#REF!</f>
        <v>#REF!</v>
      </c>
      <c r="Q36" s="217"/>
      <c r="R36" s="129" t="e">
        <f>ASISTENCIA!#REF!</f>
        <v>#REF!</v>
      </c>
      <c r="S36" s="220"/>
      <c r="T36" s="129" t="e">
        <f>ASISTENCIA!#REF!</f>
        <v>#REF!</v>
      </c>
      <c r="U36" s="129"/>
      <c r="V36" s="220"/>
      <c r="W36" s="129"/>
      <c r="X36" s="129"/>
      <c r="Y36" s="220"/>
      <c r="Z36" s="129"/>
      <c r="AA36" s="220"/>
      <c r="AB36" s="324"/>
      <c r="AC36" s="325"/>
      <c r="AD36" s="325"/>
      <c r="AE36" s="325"/>
      <c r="AF36" s="325"/>
      <c r="AG36" s="325"/>
      <c r="AH36" s="325"/>
      <c r="AI36" s="325"/>
      <c r="AJ36" s="326"/>
      <c r="AK36" s="128" t="str">
        <f t="shared" si="1"/>
        <v/>
      </c>
      <c r="AL36" s="194"/>
    </row>
    <row r="37" spans="1:38" s="197" customFormat="1" ht="15.75" hidden="1" customHeight="1" x14ac:dyDescent="0.25">
      <c r="A37" s="163" t="e">
        <f>IF(+ASISTENCIA!#REF!="","",ASISTENCIA!#REF!)</f>
        <v>#REF!</v>
      </c>
      <c r="B37" s="12"/>
      <c r="C37" s="11"/>
      <c r="D37" s="133" t="e">
        <f>IF(+ASISTENCIA!#REF!="","",ASISTENCIA!#REF!)</f>
        <v>#REF!</v>
      </c>
      <c r="E37" s="128" t="e">
        <f>IF(+ASISTENCIA!#REF!="","",ASISTENCIA!#REF!)</f>
        <v>#REF!</v>
      </c>
      <c r="F37" s="136" t="e">
        <f>IF(+ASISTENCIA!#REF!="","",ASISTENCIA!#REF!)</f>
        <v>#REF!</v>
      </c>
      <c r="G37" s="136" t="e">
        <f>IF(+ASISTENCIA!#REF!="","",ASISTENCIA!#REF!)</f>
        <v>#REF!</v>
      </c>
      <c r="H37" s="129" t="e">
        <f>IF(+ASISTENCIA!#REF!="","",ASISTENCIA!#REF!)</f>
        <v>#REF!</v>
      </c>
      <c r="I37" s="217"/>
      <c r="J37" s="219" t="e">
        <f>ASISTENCIA!#REF!</f>
        <v>#REF!</v>
      </c>
      <c r="K37" s="217"/>
      <c r="L37" s="129" t="e">
        <f>ASISTENCIA!#REF!</f>
        <v>#REF!</v>
      </c>
      <c r="M37" s="129" t="e">
        <f>ASISTENCIA!#REF!</f>
        <v>#REF!</v>
      </c>
      <c r="N37" s="129" t="e">
        <f>ASISTENCIA!#REF!</f>
        <v>#REF!</v>
      </c>
      <c r="O37" s="217"/>
      <c r="P37" s="129" t="e">
        <f>ASISTENCIA!#REF!</f>
        <v>#REF!</v>
      </c>
      <c r="Q37" s="217"/>
      <c r="R37" s="129" t="e">
        <f>ASISTENCIA!#REF!</f>
        <v>#REF!</v>
      </c>
      <c r="S37" s="220"/>
      <c r="T37" s="129" t="e">
        <f>ASISTENCIA!#REF!</f>
        <v>#REF!</v>
      </c>
      <c r="U37" s="129"/>
      <c r="V37" s="220"/>
      <c r="W37" s="129"/>
      <c r="X37" s="129"/>
      <c r="Y37" s="220"/>
      <c r="Z37" s="129"/>
      <c r="AA37" s="220"/>
      <c r="AB37" s="324"/>
      <c r="AC37" s="325"/>
      <c r="AD37" s="325"/>
      <c r="AE37" s="325"/>
      <c r="AF37" s="325"/>
      <c r="AG37" s="325"/>
      <c r="AH37" s="325"/>
      <c r="AI37" s="325"/>
      <c r="AJ37" s="326"/>
      <c r="AK37" s="128" t="str">
        <f t="shared" si="1"/>
        <v/>
      </c>
      <c r="AL37" s="194"/>
    </row>
    <row r="38" spans="1:38" s="197" customFormat="1" ht="15.75" hidden="1" customHeight="1" x14ac:dyDescent="0.25">
      <c r="A38" s="163" t="e">
        <f>IF(+ASISTENCIA!#REF!="","",ASISTENCIA!#REF!)</f>
        <v>#REF!</v>
      </c>
      <c r="B38" s="12"/>
      <c r="C38" s="11"/>
      <c r="D38" s="133" t="e">
        <f>IF(+ASISTENCIA!#REF!="","",ASISTENCIA!#REF!)</f>
        <v>#REF!</v>
      </c>
      <c r="E38" s="128" t="e">
        <f>IF(+ASISTENCIA!#REF!="","",ASISTENCIA!#REF!)</f>
        <v>#REF!</v>
      </c>
      <c r="F38" s="136" t="e">
        <f>IF(+ASISTENCIA!#REF!="","",ASISTENCIA!#REF!)</f>
        <v>#REF!</v>
      </c>
      <c r="G38" s="136" t="e">
        <f>IF(+ASISTENCIA!#REF!="","",ASISTENCIA!#REF!)</f>
        <v>#REF!</v>
      </c>
      <c r="H38" s="129" t="e">
        <f>IF(+ASISTENCIA!#REF!="","",ASISTENCIA!#REF!)</f>
        <v>#REF!</v>
      </c>
      <c r="I38" s="217"/>
      <c r="J38" s="219" t="e">
        <f>ASISTENCIA!#REF!</f>
        <v>#REF!</v>
      </c>
      <c r="K38" s="217"/>
      <c r="L38" s="129" t="e">
        <f>ASISTENCIA!#REF!</f>
        <v>#REF!</v>
      </c>
      <c r="M38" s="129" t="e">
        <f>ASISTENCIA!#REF!</f>
        <v>#REF!</v>
      </c>
      <c r="N38" s="129" t="e">
        <f>ASISTENCIA!#REF!</f>
        <v>#REF!</v>
      </c>
      <c r="O38" s="217"/>
      <c r="P38" s="129" t="e">
        <f>ASISTENCIA!#REF!</f>
        <v>#REF!</v>
      </c>
      <c r="Q38" s="217"/>
      <c r="R38" s="129" t="e">
        <f>ASISTENCIA!#REF!</f>
        <v>#REF!</v>
      </c>
      <c r="S38" s="220"/>
      <c r="T38" s="129" t="e">
        <f>ASISTENCIA!#REF!</f>
        <v>#REF!</v>
      </c>
      <c r="U38" s="129"/>
      <c r="V38" s="220"/>
      <c r="W38" s="129"/>
      <c r="X38" s="129"/>
      <c r="Y38" s="220"/>
      <c r="Z38" s="129"/>
      <c r="AA38" s="220"/>
      <c r="AB38" s="324"/>
      <c r="AC38" s="325"/>
      <c r="AD38" s="325"/>
      <c r="AE38" s="325"/>
      <c r="AF38" s="325"/>
      <c r="AG38" s="325"/>
      <c r="AH38" s="325"/>
      <c r="AI38" s="325"/>
      <c r="AJ38" s="326"/>
      <c r="AK38" s="128" t="str">
        <f t="shared" si="1"/>
        <v/>
      </c>
      <c r="AL38" s="194"/>
    </row>
    <row r="39" spans="1:38" s="197" customFormat="1" ht="15.75" hidden="1" customHeight="1" x14ac:dyDescent="0.25">
      <c r="A39" s="163" t="e">
        <f>IF(+ASISTENCIA!#REF!="","",ASISTENCIA!#REF!)</f>
        <v>#REF!</v>
      </c>
      <c r="B39" s="12"/>
      <c r="C39" s="11"/>
      <c r="D39" s="133" t="e">
        <f>IF(+ASISTENCIA!#REF!="","",ASISTENCIA!#REF!)</f>
        <v>#REF!</v>
      </c>
      <c r="E39" s="128" t="e">
        <f>IF(+ASISTENCIA!#REF!="","",ASISTENCIA!#REF!)</f>
        <v>#REF!</v>
      </c>
      <c r="F39" s="136" t="e">
        <f>IF(+ASISTENCIA!#REF!="","",ASISTENCIA!#REF!)</f>
        <v>#REF!</v>
      </c>
      <c r="G39" s="136" t="e">
        <f>IF(+ASISTENCIA!#REF!="","",ASISTENCIA!#REF!)</f>
        <v>#REF!</v>
      </c>
      <c r="H39" s="129" t="e">
        <f>IF(+ASISTENCIA!#REF!="","",ASISTENCIA!#REF!)</f>
        <v>#REF!</v>
      </c>
      <c r="I39" s="217"/>
      <c r="J39" s="219" t="e">
        <f>ASISTENCIA!#REF!</f>
        <v>#REF!</v>
      </c>
      <c r="K39" s="217"/>
      <c r="L39" s="129" t="e">
        <f>ASISTENCIA!#REF!</f>
        <v>#REF!</v>
      </c>
      <c r="M39" s="129" t="e">
        <f>ASISTENCIA!#REF!</f>
        <v>#REF!</v>
      </c>
      <c r="N39" s="129" t="e">
        <f>ASISTENCIA!#REF!</f>
        <v>#REF!</v>
      </c>
      <c r="O39" s="217"/>
      <c r="P39" s="129" t="e">
        <f>ASISTENCIA!#REF!</f>
        <v>#REF!</v>
      </c>
      <c r="Q39" s="217"/>
      <c r="R39" s="129" t="e">
        <f>ASISTENCIA!#REF!</f>
        <v>#REF!</v>
      </c>
      <c r="S39" s="220"/>
      <c r="T39" s="129" t="e">
        <f>ASISTENCIA!#REF!</f>
        <v>#REF!</v>
      </c>
      <c r="U39" s="129"/>
      <c r="V39" s="220"/>
      <c r="W39" s="129"/>
      <c r="X39" s="129"/>
      <c r="Y39" s="220"/>
      <c r="Z39" s="129"/>
      <c r="AA39" s="220"/>
      <c r="AB39" s="324"/>
      <c r="AC39" s="325"/>
      <c r="AD39" s="325"/>
      <c r="AE39" s="325"/>
      <c r="AF39" s="325"/>
      <c r="AG39" s="325"/>
      <c r="AH39" s="325"/>
      <c r="AI39" s="325"/>
      <c r="AJ39" s="326"/>
      <c r="AK39" s="128" t="str">
        <f t="shared" si="1"/>
        <v/>
      </c>
      <c r="AL39" s="194"/>
    </row>
    <row r="40" spans="1:38" s="197" customFormat="1" ht="15.75" hidden="1" customHeight="1" x14ac:dyDescent="0.25">
      <c r="A40" s="163" t="e">
        <f>IF(+ASISTENCIA!#REF!="","",ASISTENCIA!#REF!)</f>
        <v>#REF!</v>
      </c>
      <c r="B40" s="12"/>
      <c r="C40" s="11"/>
      <c r="D40" s="133" t="e">
        <f>IF(+ASISTENCIA!#REF!="","",ASISTENCIA!#REF!)</f>
        <v>#REF!</v>
      </c>
      <c r="E40" s="128" t="e">
        <f>IF(+ASISTENCIA!#REF!="","",ASISTENCIA!#REF!)</f>
        <v>#REF!</v>
      </c>
      <c r="F40" s="136" t="e">
        <f>IF(+ASISTENCIA!#REF!="","",ASISTENCIA!#REF!)</f>
        <v>#REF!</v>
      </c>
      <c r="G40" s="136" t="e">
        <f>IF(+ASISTENCIA!#REF!="","",ASISTENCIA!#REF!)</f>
        <v>#REF!</v>
      </c>
      <c r="H40" s="129" t="e">
        <f>IF(+ASISTENCIA!#REF!="","",ASISTENCIA!#REF!)</f>
        <v>#REF!</v>
      </c>
      <c r="I40" s="217"/>
      <c r="J40" s="219" t="e">
        <f>ASISTENCIA!#REF!</f>
        <v>#REF!</v>
      </c>
      <c r="K40" s="217"/>
      <c r="L40" s="129" t="e">
        <f>ASISTENCIA!#REF!</f>
        <v>#REF!</v>
      </c>
      <c r="M40" s="129" t="e">
        <f>ASISTENCIA!#REF!</f>
        <v>#REF!</v>
      </c>
      <c r="N40" s="129" t="e">
        <f>ASISTENCIA!#REF!</f>
        <v>#REF!</v>
      </c>
      <c r="O40" s="217"/>
      <c r="P40" s="129" t="e">
        <f>ASISTENCIA!#REF!</f>
        <v>#REF!</v>
      </c>
      <c r="Q40" s="217"/>
      <c r="R40" s="129" t="e">
        <f>ASISTENCIA!#REF!</f>
        <v>#REF!</v>
      </c>
      <c r="S40" s="220"/>
      <c r="T40" s="129" t="e">
        <f>ASISTENCIA!#REF!</f>
        <v>#REF!</v>
      </c>
      <c r="U40" s="129"/>
      <c r="V40" s="220"/>
      <c r="W40" s="129"/>
      <c r="X40" s="129"/>
      <c r="Y40" s="220"/>
      <c r="Z40" s="129"/>
      <c r="AA40" s="220"/>
      <c r="AB40" s="324"/>
      <c r="AC40" s="325"/>
      <c r="AD40" s="325"/>
      <c r="AE40" s="325"/>
      <c r="AF40" s="325"/>
      <c r="AG40" s="325"/>
      <c r="AH40" s="325"/>
      <c r="AI40" s="325"/>
      <c r="AJ40" s="326"/>
      <c r="AK40" s="128" t="str">
        <f t="shared" si="1"/>
        <v/>
      </c>
      <c r="AL40" s="194"/>
    </row>
    <row r="41" spans="1:38" s="197" customFormat="1" ht="15.75" hidden="1" customHeight="1" x14ac:dyDescent="0.25">
      <c r="A41" s="163" t="e">
        <f>IF(+ASISTENCIA!#REF!="","",ASISTENCIA!#REF!)</f>
        <v>#REF!</v>
      </c>
      <c r="B41" s="12"/>
      <c r="C41" s="11"/>
      <c r="D41" s="133" t="e">
        <f>IF(+ASISTENCIA!#REF!="","",ASISTENCIA!#REF!)</f>
        <v>#REF!</v>
      </c>
      <c r="E41" s="128" t="e">
        <f>IF(+ASISTENCIA!#REF!="","",ASISTENCIA!#REF!)</f>
        <v>#REF!</v>
      </c>
      <c r="F41" s="136" t="e">
        <f>IF(+ASISTENCIA!#REF!="","",ASISTENCIA!#REF!)</f>
        <v>#REF!</v>
      </c>
      <c r="G41" s="136" t="e">
        <f>IF(+ASISTENCIA!#REF!="","",ASISTENCIA!#REF!)</f>
        <v>#REF!</v>
      </c>
      <c r="H41" s="129" t="e">
        <f>IF(+ASISTENCIA!#REF!="","",ASISTENCIA!#REF!)</f>
        <v>#REF!</v>
      </c>
      <c r="I41" s="217"/>
      <c r="J41" s="219" t="e">
        <f>ASISTENCIA!#REF!</f>
        <v>#REF!</v>
      </c>
      <c r="K41" s="217"/>
      <c r="L41" s="129" t="e">
        <f>ASISTENCIA!#REF!</f>
        <v>#REF!</v>
      </c>
      <c r="M41" s="129" t="e">
        <f>ASISTENCIA!#REF!</f>
        <v>#REF!</v>
      </c>
      <c r="N41" s="129" t="e">
        <f>ASISTENCIA!#REF!</f>
        <v>#REF!</v>
      </c>
      <c r="O41" s="217"/>
      <c r="P41" s="129" t="e">
        <f>ASISTENCIA!#REF!</f>
        <v>#REF!</v>
      </c>
      <c r="Q41" s="217"/>
      <c r="R41" s="129" t="e">
        <f>ASISTENCIA!#REF!</f>
        <v>#REF!</v>
      </c>
      <c r="S41" s="220"/>
      <c r="T41" s="129" t="e">
        <f>ASISTENCIA!#REF!</f>
        <v>#REF!</v>
      </c>
      <c r="U41" s="129"/>
      <c r="V41" s="220"/>
      <c r="W41" s="129"/>
      <c r="X41" s="129"/>
      <c r="Y41" s="220"/>
      <c r="Z41" s="129"/>
      <c r="AA41" s="220"/>
      <c r="AB41" s="324"/>
      <c r="AC41" s="325"/>
      <c r="AD41" s="325"/>
      <c r="AE41" s="325"/>
      <c r="AF41" s="325"/>
      <c r="AG41" s="325"/>
      <c r="AH41" s="325"/>
      <c r="AI41" s="325"/>
      <c r="AJ41" s="326"/>
      <c r="AK41" s="128" t="str">
        <f t="shared" si="1"/>
        <v/>
      </c>
      <c r="AL41" s="194"/>
    </row>
    <row r="42" spans="1:38" s="197" customFormat="1" ht="15.75" hidden="1" customHeight="1" x14ac:dyDescent="0.25">
      <c r="A42" s="163" t="e">
        <f>IF(+ASISTENCIA!#REF!="","",ASISTENCIA!#REF!)</f>
        <v>#REF!</v>
      </c>
      <c r="B42" s="12"/>
      <c r="C42" s="11"/>
      <c r="D42" s="133" t="e">
        <f>IF(+ASISTENCIA!#REF!="","",ASISTENCIA!#REF!)</f>
        <v>#REF!</v>
      </c>
      <c r="E42" s="128" t="e">
        <f>IF(+ASISTENCIA!#REF!="","",ASISTENCIA!#REF!)</f>
        <v>#REF!</v>
      </c>
      <c r="F42" s="136" t="e">
        <f>IF(+ASISTENCIA!#REF!="","",ASISTENCIA!#REF!)</f>
        <v>#REF!</v>
      </c>
      <c r="G42" s="136" t="e">
        <f>IF(+ASISTENCIA!#REF!="","",ASISTENCIA!#REF!)</f>
        <v>#REF!</v>
      </c>
      <c r="H42" s="129" t="e">
        <f>IF(+ASISTENCIA!#REF!="","",ASISTENCIA!#REF!)</f>
        <v>#REF!</v>
      </c>
      <c r="I42" s="217"/>
      <c r="J42" s="219" t="e">
        <f>ASISTENCIA!#REF!</f>
        <v>#REF!</v>
      </c>
      <c r="K42" s="217"/>
      <c r="L42" s="129" t="e">
        <f>ASISTENCIA!#REF!</f>
        <v>#REF!</v>
      </c>
      <c r="M42" s="129" t="e">
        <f>ASISTENCIA!#REF!</f>
        <v>#REF!</v>
      </c>
      <c r="N42" s="129" t="e">
        <f>ASISTENCIA!#REF!</f>
        <v>#REF!</v>
      </c>
      <c r="O42" s="217"/>
      <c r="P42" s="129" t="e">
        <f>ASISTENCIA!#REF!</f>
        <v>#REF!</v>
      </c>
      <c r="Q42" s="217"/>
      <c r="R42" s="129" t="e">
        <f>ASISTENCIA!#REF!</f>
        <v>#REF!</v>
      </c>
      <c r="S42" s="220"/>
      <c r="T42" s="129" t="e">
        <f>ASISTENCIA!#REF!</f>
        <v>#REF!</v>
      </c>
      <c r="U42" s="129"/>
      <c r="V42" s="220"/>
      <c r="W42" s="129"/>
      <c r="X42" s="129"/>
      <c r="Y42" s="220"/>
      <c r="Z42" s="129"/>
      <c r="AA42" s="220"/>
      <c r="AB42" s="324"/>
      <c r="AC42" s="325"/>
      <c r="AD42" s="325"/>
      <c r="AE42" s="325"/>
      <c r="AF42" s="325"/>
      <c r="AG42" s="325"/>
      <c r="AH42" s="325"/>
      <c r="AI42" s="325"/>
      <c r="AJ42" s="326"/>
      <c r="AK42" s="128" t="str">
        <f t="shared" si="1"/>
        <v/>
      </c>
      <c r="AL42" s="194"/>
    </row>
    <row r="43" spans="1:38" s="197" customFormat="1" ht="15.75" hidden="1" customHeight="1" x14ac:dyDescent="0.25">
      <c r="A43" s="163" t="e">
        <f>IF(+ASISTENCIA!#REF!="","",ASISTENCIA!#REF!)</f>
        <v>#REF!</v>
      </c>
      <c r="B43" s="12"/>
      <c r="C43" s="11"/>
      <c r="D43" s="133" t="e">
        <f>IF(+ASISTENCIA!#REF!="","",ASISTENCIA!#REF!)</f>
        <v>#REF!</v>
      </c>
      <c r="E43" s="128" t="e">
        <f>IF(+ASISTENCIA!#REF!="","",ASISTENCIA!#REF!)</f>
        <v>#REF!</v>
      </c>
      <c r="F43" s="136" t="e">
        <f>IF(+ASISTENCIA!#REF!="","",ASISTENCIA!#REF!)</f>
        <v>#REF!</v>
      </c>
      <c r="G43" s="136" t="e">
        <f>IF(+ASISTENCIA!#REF!="","",ASISTENCIA!#REF!)</f>
        <v>#REF!</v>
      </c>
      <c r="H43" s="129" t="e">
        <f>IF(+ASISTENCIA!#REF!="","",ASISTENCIA!#REF!)</f>
        <v>#REF!</v>
      </c>
      <c r="I43" s="217"/>
      <c r="J43" s="219" t="e">
        <f>ASISTENCIA!#REF!</f>
        <v>#REF!</v>
      </c>
      <c r="K43" s="217"/>
      <c r="L43" s="129" t="e">
        <f>ASISTENCIA!#REF!</f>
        <v>#REF!</v>
      </c>
      <c r="M43" s="129" t="e">
        <f>ASISTENCIA!#REF!</f>
        <v>#REF!</v>
      </c>
      <c r="N43" s="129" t="e">
        <f>ASISTENCIA!#REF!</f>
        <v>#REF!</v>
      </c>
      <c r="O43" s="217"/>
      <c r="P43" s="129" t="e">
        <f>ASISTENCIA!#REF!</f>
        <v>#REF!</v>
      </c>
      <c r="Q43" s="217"/>
      <c r="R43" s="129" t="e">
        <f>ASISTENCIA!#REF!</f>
        <v>#REF!</v>
      </c>
      <c r="S43" s="220"/>
      <c r="T43" s="129" t="e">
        <f>ASISTENCIA!#REF!</f>
        <v>#REF!</v>
      </c>
      <c r="U43" s="129"/>
      <c r="V43" s="220"/>
      <c r="W43" s="129"/>
      <c r="X43" s="129"/>
      <c r="Y43" s="220"/>
      <c r="Z43" s="129"/>
      <c r="AA43" s="220"/>
      <c r="AB43" s="324"/>
      <c r="AC43" s="325"/>
      <c r="AD43" s="325"/>
      <c r="AE43" s="325"/>
      <c r="AF43" s="325"/>
      <c r="AG43" s="325"/>
      <c r="AH43" s="325"/>
      <c r="AI43" s="325"/>
      <c r="AJ43" s="326"/>
      <c r="AK43" s="128" t="str">
        <f t="shared" si="1"/>
        <v/>
      </c>
      <c r="AL43" s="194"/>
    </row>
    <row r="44" spans="1:38" s="197" customFormat="1" ht="15.75" hidden="1" customHeight="1" x14ac:dyDescent="0.25">
      <c r="A44" s="163" t="e">
        <f>IF(+ASISTENCIA!#REF!="","",ASISTENCIA!#REF!)</f>
        <v>#REF!</v>
      </c>
      <c r="B44" s="12"/>
      <c r="C44" s="11"/>
      <c r="D44" s="133" t="e">
        <f>IF(+ASISTENCIA!#REF!="","",ASISTENCIA!#REF!)</f>
        <v>#REF!</v>
      </c>
      <c r="E44" s="128" t="e">
        <f>IF(+ASISTENCIA!#REF!="","",ASISTENCIA!#REF!)</f>
        <v>#REF!</v>
      </c>
      <c r="F44" s="136" t="e">
        <f>IF(+ASISTENCIA!#REF!="","",ASISTENCIA!#REF!)</f>
        <v>#REF!</v>
      </c>
      <c r="G44" s="136" t="e">
        <f>IF(+ASISTENCIA!#REF!="","",ASISTENCIA!#REF!)</f>
        <v>#REF!</v>
      </c>
      <c r="H44" s="129" t="e">
        <f>IF(+ASISTENCIA!#REF!="","",ASISTENCIA!#REF!)</f>
        <v>#REF!</v>
      </c>
      <c r="I44" s="217"/>
      <c r="J44" s="219" t="e">
        <f>ASISTENCIA!#REF!</f>
        <v>#REF!</v>
      </c>
      <c r="K44" s="217"/>
      <c r="L44" s="129" t="e">
        <f>ASISTENCIA!#REF!</f>
        <v>#REF!</v>
      </c>
      <c r="M44" s="129" t="e">
        <f>ASISTENCIA!#REF!</f>
        <v>#REF!</v>
      </c>
      <c r="N44" s="129" t="e">
        <f>ASISTENCIA!#REF!</f>
        <v>#REF!</v>
      </c>
      <c r="O44" s="217"/>
      <c r="P44" s="129" t="e">
        <f>ASISTENCIA!#REF!</f>
        <v>#REF!</v>
      </c>
      <c r="Q44" s="217"/>
      <c r="R44" s="129" t="e">
        <f>ASISTENCIA!#REF!</f>
        <v>#REF!</v>
      </c>
      <c r="S44" s="220"/>
      <c r="T44" s="129" t="e">
        <f>ASISTENCIA!#REF!</f>
        <v>#REF!</v>
      </c>
      <c r="U44" s="129"/>
      <c r="V44" s="220"/>
      <c r="W44" s="129"/>
      <c r="X44" s="129"/>
      <c r="Y44" s="220"/>
      <c r="Z44" s="129"/>
      <c r="AA44" s="220"/>
      <c r="AB44" s="324"/>
      <c r="AC44" s="325"/>
      <c r="AD44" s="325"/>
      <c r="AE44" s="325"/>
      <c r="AF44" s="325"/>
      <c r="AG44" s="325"/>
      <c r="AH44" s="325"/>
      <c r="AI44" s="325"/>
      <c r="AJ44" s="326"/>
      <c r="AK44" s="128" t="str">
        <f t="shared" si="1"/>
        <v/>
      </c>
      <c r="AL44" s="194"/>
    </row>
    <row r="45" spans="1:38" s="197" customFormat="1" ht="15.75" hidden="1" customHeight="1" x14ac:dyDescent="0.25">
      <c r="A45" s="163" t="e">
        <f>IF(+ASISTENCIA!#REF!="","",ASISTENCIA!#REF!)</f>
        <v>#REF!</v>
      </c>
      <c r="B45" s="12"/>
      <c r="C45" s="11"/>
      <c r="D45" s="133" t="e">
        <f>IF(+ASISTENCIA!#REF!="","",ASISTENCIA!#REF!)</f>
        <v>#REF!</v>
      </c>
      <c r="E45" s="128" t="e">
        <f>IF(+ASISTENCIA!#REF!="","",ASISTENCIA!#REF!)</f>
        <v>#REF!</v>
      </c>
      <c r="F45" s="136" t="e">
        <f>IF(+ASISTENCIA!#REF!="","",ASISTENCIA!#REF!)</f>
        <v>#REF!</v>
      </c>
      <c r="G45" s="136" t="e">
        <f>IF(+ASISTENCIA!#REF!="","",ASISTENCIA!#REF!)</f>
        <v>#REF!</v>
      </c>
      <c r="H45" s="129" t="e">
        <f>IF(+ASISTENCIA!#REF!="","",ASISTENCIA!#REF!)</f>
        <v>#REF!</v>
      </c>
      <c r="I45" s="217"/>
      <c r="J45" s="219" t="e">
        <f>ASISTENCIA!#REF!</f>
        <v>#REF!</v>
      </c>
      <c r="K45" s="217"/>
      <c r="L45" s="129" t="e">
        <f>ASISTENCIA!#REF!</f>
        <v>#REF!</v>
      </c>
      <c r="M45" s="129" t="e">
        <f>ASISTENCIA!#REF!</f>
        <v>#REF!</v>
      </c>
      <c r="N45" s="129" t="e">
        <f>ASISTENCIA!#REF!</f>
        <v>#REF!</v>
      </c>
      <c r="O45" s="217"/>
      <c r="P45" s="129" t="e">
        <f>ASISTENCIA!#REF!</f>
        <v>#REF!</v>
      </c>
      <c r="Q45" s="217"/>
      <c r="R45" s="129" t="e">
        <f>ASISTENCIA!#REF!</f>
        <v>#REF!</v>
      </c>
      <c r="S45" s="220"/>
      <c r="T45" s="129" t="e">
        <f>ASISTENCIA!#REF!</f>
        <v>#REF!</v>
      </c>
      <c r="U45" s="129"/>
      <c r="V45" s="220"/>
      <c r="W45" s="129"/>
      <c r="X45" s="129"/>
      <c r="Y45" s="220"/>
      <c r="Z45" s="129"/>
      <c r="AA45" s="220"/>
      <c r="AB45" s="324"/>
      <c r="AC45" s="325"/>
      <c r="AD45" s="325"/>
      <c r="AE45" s="325"/>
      <c r="AF45" s="325"/>
      <c r="AG45" s="325"/>
      <c r="AH45" s="325"/>
      <c r="AI45" s="325"/>
      <c r="AJ45" s="326"/>
      <c r="AK45" s="128" t="str">
        <f t="shared" ref="AK45:AK108" si="3">IF(OR(COUNTIF($I45:$AJ45,"X")&gt;0,COUNTIF($I45:$AJ45,"L")&gt;0),COUNTIF($I45:$AJ45,"X")+COUNTIF($I45:$AJ45,"L"),"")</f>
        <v/>
      </c>
      <c r="AL45" s="194"/>
    </row>
    <row r="46" spans="1:38" s="197" customFormat="1" ht="15.75" hidden="1" customHeight="1" x14ac:dyDescent="0.25">
      <c r="A46" s="163" t="e">
        <f>IF(+ASISTENCIA!#REF!="","",ASISTENCIA!#REF!)</f>
        <v>#REF!</v>
      </c>
      <c r="B46" s="12"/>
      <c r="C46" s="11"/>
      <c r="D46" s="133" t="e">
        <f>IF(+ASISTENCIA!#REF!="","",ASISTENCIA!#REF!)</f>
        <v>#REF!</v>
      </c>
      <c r="E46" s="128" t="e">
        <f>IF(+ASISTENCIA!#REF!="","",ASISTENCIA!#REF!)</f>
        <v>#REF!</v>
      </c>
      <c r="F46" s="136" t="e">
        <f>IF(+ASISTENCIA!#REF!="","",ASISTENCIA!#REF!)</f>
        <v>#REF!</v>
      </c>
      <c r="G46" s="136" t="e">
        <f>IF(+ASISTENCIA!#REF!="","",ASISTENCIA!#REF!)</f>
        <v>#REF!</v>
      </c>
      <c r="H46" s="129" t="e">
        <f>IF(+ASISTENCIA!#REF!="","",ASISTENCIA!#REF!)</f>
        <v>#REF!</v>
      </c>
      <c r="I46" s="217"/>
      <c r="J46" s="219" t="e">
        <f>ASISTENCIA!#REF!</f>
        <v>#REF!</v>
      </c>
      <c r="K46" s="217"/>
      <c r="L46" s="129" t="e">
        <f>ASISTENCIA!#REF!</f>
        <v>#REF!</v>
      </c>
      <c r="M46" s="129" t="e">
        <f>ASISTENCIA!#REF!</f>
        <v>#REF!</v>
      </c>
      <c r="N46" s="129" t="e">
        <f>ASISTENCIA!#REF!</f>
        <v>#REF!</v>
      </c>
      <c r="O46" s="217"/>
      <c r="P46" s="129" t="e">
        <f>ASISTENCIA!#REF!</f>
        <v>#REF!</v>
      </c>
      <c r="Q46" s="217"/>
      <c r="R46" s="129" t="e">
        <f>ASISTENCIA!#REF!</f>
        <v>#REF!</v>
      </c>
      <c r="S46" s="220"/>
      <c r="T46" s="129" t="e">
        <f>ASISTENCIA!#REF!</f>
        <v>#REF!</v>
      </c>
      <c r="U46" s="129"/>
      <c r="V46" s="220"/>
      <c r="W46" s="129"/>
      <c r="X46" s="129"/>
      <c r="Y46" s="220"/>
      <c r="Z46" s="129"/>
      <c r="AA46" s="220"/>
      <c r="AB46" s="324"/>
      <c r="AC46" s="325"/>
      <c r="AD46" s="325"/>
      <c r="AE46" s="325"/>
      <c r="AF46" s="325"/>
      <c r="AG46" s="325"/>
      <c r="AH46" s="325"/>
      <c r="AI46" s="325"/>
      <c r="AJ46" s="326"/>
      <c r="AK46" s="128" t="str">
        <f t="shared" si="3"/>
        <v/>
      </c>
      <c r="AL46" s="194"/>
    </row>
    <row r="47" spans="1:38" s="197" customFormat="1" ht="15.75" hidden="1" customHeight="1" x14ac:dyDescent="0.25">
      <c r="A47" s="163" t="e">
        <f>IF(+ASISTENCIA!#REF!="","",ASISTENCIA!#REF!)</f>
        <v>#REF!</v>
      </c>
      <c r="B47" s="12"/>
      <c r="C47" s="11"/>
      <c r="D47" s="133" t="e">
        <f>IF(+ASISTENCIA!#REF!="","",ASISTENCIA!#REF!)</f>
        <v>#REF!</v>
      </c>
      <c r="E47" s="128" t="e">
        <f>IF(+ASISTENCIA!#REF!="","",ASISTENCIA!#REF!)</f>
        <v>#REF!</v>
      </c>
      <c r="F47" s="136" t="e">
        <f>IF(+ASISTENCIA!#REF!="","",ASISTENCIA!#REF!)</f>
        <v>#REF!</v>
      </c>
      <c r="G47" s="136" t="e">
        <f>IF(+ASISTENCIA!#REF!="","",ASISTENCIA!#REF!)</f>
        <v>#REF!</v>
      </c>
      <c r="H47" s="129" t="e">
        <f>IF(+ASISTENCIA!#REF!="","",ASISTENCIA!#REF!)</f>
        <v>#REF!</v>
      </c>
      <c r="I47" s="217"/>
      <c r="J47" s="219" t="e">
        <f>ASISTENCIA!#REF!</f>
        <v>#REF!</v>
      </c>
      <c r="K47" s="217"/>
      <c r="L47" s="129" t="e">
        <f>ASISTENCIA!#REF!</f>
        <v>#REF!</v>
      </c>
      <c r="M47" s="129" t="e">
        <f>ASISTENCIA!#REF!</f>
        <v>#REF!</v>
      </c>
      <c r="N47" s="129" t="e">
        <f>ASISTENCIA!#REF!</f>
        <v>#REF!</v>
      </c>
      <c r="O47" s="217"/>
      <c r="P47" s="129" t="e">
        <f>ASISTENCIA!#REF!</f>
        <v>#REF!</v>
      </c>
      <c r="Q47" s="217"/>
      <c r="R47" s="129" t="e">
        <f>ASISTENCIA!#REF!</f>
        <v>#REF!</v>
      </c>
      <c r="S47" s="220"/>
      <c r="T47" s="129" t="e">
        <f>ASISTENCIA!#REF!</f>
        <v>#REF!</v>
      </c>
      <c r="U47" s="129"/>
      <c r="V47" s="220"/>
      <c r="W47" s="129"/>
      <c r="X47" s="129"/>
      <c r="Y47" s="220"/>
      <c r="Z47" s="129"/>
      <c r="AA47" s="220"/>
      <c r="AB47" s="324"/>
      <c r="AC47" s="325"/>
      <c r="AD47" s="325"/>
      <c r="AE47" s="325"/>
      <c r="AF47" s="325"/>
      <c r="AG47" s="325"/>
      <c r="AH47" s="325"/>
      <c r="AI47" s="325"/>
      <c r="AJ47" s="326"/>
      <c r="AK47" s="128" t="str">
        <f t="shared" si="3"/>
        <v/>
      </c>
      <c r="AL47" s="194"/>
    </row>
    <row r="48" spans="1:38" s="197" customFormat="1" ht="15.75" hidden="1" customHeight="1" x14ac:dyDescent="0.25">
      <c r="A48" s="163" t="e">
        <f>IF(+ASISTENCIA!#REF!="","",ASISTENCIA!#REF!)</f>
        <v>#REF!</v>
      </c>
      <c r="B48" s="12"/>
      <c r="C48" s="11"/>
      <c r="D48" s="133" t="e">
        <f>IF(+ASISTENCIA!#REF!="","",ASISTENCIA!#REF!)</f>
        <v>#REF!</v>
      </c>
      <c r="E48" s="128" t="e">
        <f>IF(+ASISTENCIA!#REF!="","",ASISTENCIA!#REF!)</f>
        <v>#REF!</v>
      </c>
      <c r="F48" s="136" t="e">
        <f>IF(+ASISTENCIA!#REF!="","",ASISTENCIA!#REF!)</f>
        <v>#REF!</v>
      </c>
      <c r="G48" s="136" t="e">
        <f>IF(+ASISTENCIA!#REF!="","",ASISTENCIA!#REF!)</f>
        <v>#REF!</v>
      </c>
      <c r="H48" s="129" t="e">
        <f>IF(+ASISTENCIA!#REF!="","",ASISTENCIA!#REF!)</f>
        <v>#REF!</v>
      </c>
      <c r="I48" s="217"/>
      <c r="J48" s="219" t="e">
        <f>ASISTENCIA!#REF!</f>
        <v>#REF!</v>
      </c>
      <c r="K48" s="217"/>
      <c r="L48" s="129" t="e">
        <f>ASISTENCIA!#REF!</f>
        <v>#REF!</v>
      </c>
      <c r="M48" s="129" t="e">
        <f>ASISTENCIA!#REF!</f>
        <v>#REF!</v>
      </c>
      <c r="N48" s="129" t="e">
        <f>ASISTENCIA!#REF!</f>
        <v>#REF!</v>
      </c>
      <c r="O48" s="217"/>
      <c r="P48" s="129" t="e">
        <f>ASISTENCIA!#REF!</f>
        <v>#REF!</v>
      </c>
      <c r="Q48" s="217"/>
      <c r="R48" s="129" t="e">
        <f>ASISTENCIA!#REF!</f>
        <v>#REF!</v>
      </c>
      <c r="S48" s="220"/>
      <c r="T48" s="129" t="e">
        <f>ASISTENCIA!#REF!</f>
        <v>#REF!</v>
      </c>
      <c r="U48" s="129"/>
      <c r="V48" s="220"/>
      <c r="W48" s="129"/>
      <c r="X48" s="129"/>
      <c r="Y48" s="220"/>
      <c r="Z48" s="129"/>
      <c r="AA48" s="220"/>
      <c r="AB48" s="324"/>
      <c r="AC48" s="325"/>
      <c r="AD48" s="325"/>
      <c r="AE48" s="325"/>
      <c r="AF48" s="325"/>
      <c r="AG48" s="325"/>
      <c r="AH48" s="325"/>
      <c r="AI48" s="325"/>
      <c r="AJ48" s="326"/>
      <c r="AK48" s="128" t="str">
        <f t="shared" si="3"/>
        <v/>
      </c>
      <c r="AL48" s="194"/>
    </row>
    <row r="49" spans="1:38" s="197" customFormat="1" ht="15.75" hidden="1" customHeight="1" x14ac:dyDescent="0.25">
      <c r="A49" s="163" t="e">
        <f>IF(+ASISTENCIA!#REF!="","",ASISTENCIA!#REF!)</f>
        <v>#REF!</v>
      </c>
      <c r="B49" s="12"/>
      <c r="C49" s="11"/>
      <c r="D49" s="133" t="e">
        <f>IF(+ASISTENCIA!#REF!="","",ASISTENCIA!#REF!)</f>
        <v>#REF!</v>
      </c>
      <c r="E49" s="128" t="e">
        <f>IF(+ASISTENCIA!#REF!="","",ASISTENCIA!#REF!)</f>
        <v>#REF!</v>
      </c>
      <c r="F49" s="136" t="e">
        <f>IF(+ASISTENCIA!#REF!="","",ASISTENCIA!#REF!)</f>
        <v>#REF!</v>
      </c>
      <c r="G49" s="136" t="e">
        <f>IF(+ASISTENCIA!#REF!="","",ASISTENCIA!#REF!)</f>
        <v>#REF!</v>
      </c>
      <c r="H49" s="129" t="e">
        <f>IF(+ASISTENCIA!#REF!="","",ASISTENCIA!#REF!)</f>
        <v>#REF!</v>
      </c>
      <c r="I49" s="217"/>
      <c r="J49" s="219" t="e">
        <f>ASISTENCIA!#REF!</f>
        <v>#REF!</v>
      </c>
      <c r="K49" s="217"/>
      <c r="L49" s="129" t="e">
        <f>ASISTENCIA!#REF!</f>
        <v>#REF!</v>
      </c>
      <c r="M49" s="129" t="e">
        <f>ASISTENCIA!#REF!</f>
        <v>#REF!</v>
      </c>
      <c r="N49" s="129" t="e">
        <f>ASISTENCIA!#REF!</f>
        <v>#REF!</v>
      </c>
      <c r="O49" s="217"/>
      <c r="P49" s="129" t="e">
        <f>ASISTENCIA!#REF!</f>
        <v>#REF!</v>
      </c>
      <c r="Q49" s="217"/>
      <c r="R49" s="129" t="e">
        <f>ASISTENCIA!#REF!</f>
        <v>#REF!</v>
      </c>
      <c r="S49" s="220"/>
      <c r="T49" s="129" t="e">
        <f>ASISTENCIA!#REF!</f>
        <v>#REF!</v>
      </c>
      <c r="U49" s="129"/>
      <c r="V49" s="220"/>
      <c r="W49" s="129"/>
      <c r="X49" s="129"/>
      <c r="Y49" s="220"/>
      <c r="Z49" s="129"/>
      <c r="AA49" s="220"/>
      <c r="AB49" s="324"/>
      <c r="AC49" s="325"/>
      <c r="AD49" s="325"/>
      <c r="AE49" s="325"/>
      <c r="AF49" s="325"/>
      <c r="AG49" s="325"/>
      <c r="AH49" s="325"/>
      <c r="AI49" s="325"/>
      <c r="AJ49" s="326"/>
      <c r="AK49" s="128" t="str">
        <f t="shared" si="3"/>
        <v/>
      </c>
      <c r="AL49" s="194"/>
    </row>
    <row r="50" spans="1:38" s="197" customFormat="1" ht="15.75" hidden="1" customHeight="1" x14ac:dyDescent="0.25">
      <c r="A50" s="163" t="e">
        <f>IF(+ASISTENCIA!#REF!="","",ASISTENCIA!#REF!)</f>
        <v>#REF!</v>
      </c>
      <c r="B50" s="12"/>
      <c r="C50" s="11"/>
      <c r="D50" s="133" t="e">
        <f>IF(+ASISTENCIA!#REF!="","",ASISTENCIA!#REF!)</f>
        <v>#REF!</v>
      </c>
      <c r="E50" s="128" t="e">
        <f>IF(+ASISTENCIA!#REF!="","",ASISTENCIA!#REF!)</f>
        <v>#REF!</v>
      </c>
      <c r="F50" s="136" t="e">
        <f>IF(+ASISTENCIA!#REF!="","",ASISTENCIA!#REF!)</f>
        <v>#REF!</v>
      </c>
      <c r="G50" s="136" t="e">
        <f>IF(+ASISTENCIA!#REF!="","",ASISTENCIA!#REF!)</f>
        <v>#REF!</v>
      </c>
      <c r="H50" s="129" t="e">
        <f>IF(+ASISTENCIA!#REF!="","",ASISTENCIA!#REF!)</f>
        <v>#REF!</v>
      </c>
      <c r="I50" s="217"/>
      <c r="J50" s="219" t="e">
        <f>ASISTENCIA!#REF!</f>
        <v>#REF!</v>
      </c>
      <c r="K50" s="217"/>
      <c r="L50" s="129" t="e">
        <f>ASISTENCIA!#REF!</f>
        <v>#REF!</v>
      </c>
      <c r="M50" s="129" t="e">
        <f>ASISTENCIA!#REF!</f>
        <v>#REF!</v>
      </c>
      <c r="N50" s="129" t="e">
        <f>ASISTENCIA!#REF!</f>
        <v>#REF!</v>
      </c>
      <c r="O50" s="217"/>
      <c r="P50" s="129" t="e">
        <f>ASISTENCIA!#REF!</f>
        <v>#REF!</v>
      </c>
      <c r="Q50" s="217"/>
      <c r="R50" s="129" t="e">
        <f>ASISTENCIA!#REF!</f>
        <v>#REF!</v>
      </c>
      <c r="S50" s="220"/>
      <c r="T50" s="129" t="e">
        <f>ASISTENCIA!#REF!</f>
        <v>#REF!</v>
      </c>
      <c r="U50" s="129"/>
      <c r="V50" s="220"/>
      <c r="W50" s="129"/>
      <c r="X50" s="129"/>
      <c r="Y50" s="220"/>
      <c r="Z50" s="129"/>
      <c r="AA50" s="220"/>
      <c r="AB50" s="324"/>
      <c r="AC50" s="325"/>
      <c r="AD50" s="325"/>
      <c r="AE50" s="325"/>
      <c r="AF50" s="325"/>
      <c r="AG50" s="325"/>
      <c r="AH50" s="325"/>
      <c r="AI50" s="325"/>
      <c r="AJ50" s="326"/>
      <c r="AK50" s="128" t="str">
        <f t="shared" si="3"/>
        <v/>
      </c>
      <c r="AL50" s="194"/>
    </row>
    <row r="51" spans="1:38" s="197" customFormat="1" ht="15.75" hidden="1" customHeight="1" x14ac:dyDescent="0.25">
      <c r="A51" s="163" t="e">
        <f>IF(+ASISTENCIA!#REF!="","",ASISTENCIA!#REF!)</f>
        <v>#REF!</v>
      </c>
      <c r="B51" s="12"/>
      <c r="C51" s="11"/>
      <c r="D51" s="133" t="e">
        <f>IF(+ASISTENCIA!#REF!="","",ASISTENCIA!#REF!)</f>
        <v>#REF!</v>
      </c>
      <c r="E51" s="128" t="e">
        <f>IF(+ASISTENCIA!#REF!="","",ASISTENCIA!#REF!)</f>
        <v>#REF!</v>
      </c>
      <c r="F51" s="136" t="e">
        <f>IF(+ASISTENCIA!#REF!="","",ASISTENCIA!#REF!)</f>
        <v>#REF!</v>
      </c>
      <c r="G51" s="136" t="e">
        <f>IF(+ASISTENCIA!#REF!="","",ASISTENCIA!#REF!)</f>
        <v>#REF!</v>
      </c>
      <c r="H51" s="129" t="e">
        <f>IF(+ASISTENCIA!#REF!="","",ASISTENCIA!#REF!)</f>
        <v>#REF!</v>
      </c>
      <c r="I51" s="217"/>
      <c r="J51" s="219" t="e">
        <f>ASISTENCIA!#REF!</f>
        <v>#REF!</v>
      </c>
      <c r="K51" s="217"/>
      <c r="L51" s="129" t="e">
        <f>ASISTENCIA!#REF!</f>
        <v>#REF!</v>
      </c>
      <c r="M51" s="129" t="e">
        <f>ASISTENCIA!#REF!</f>
        <v>#REF!</v>
      </c>
      <c r="N51" s="129" t="e">
        <f>ASISTENCIA!#REF!</f>
        <v>#REF!</v>
      </c>
      <c r="O51" s="217"/>
      <c r="P51" s="129" t="e">
        <f>ASISTENCIA!#REF!</f>
        <v>#REF!</v>
      </c>
      <c r="Q51" s="217"/>
      <c r="R51" s="129" t="e">
        <f>ASISTENCIA!#REF!</f>
        <v>#REF!</v>
      </c>
      <c r="S51" s="220"/>
      <c r="T51" s="129" t="e">
        <f>ASISTENCIA!#REF!</f>
        <v>#REF!</v>
      </c>
      <c r="U51" s="129"/>
      <c r="V51" s="220"/>
      <c r="W51" s="129"/>
      <c r="X51" s="129"/>
      <c r="Y51" s="220"/>
      <c r="Z51" s="129"/>
      <c r="AA51" s="220"/>
      <c r="AB51" s="324"/>
      <c r="AC51" s="325"/>
      <c r="AD51" s="325"/>
      <c r="AE51" s="325"/>
      <c r="AF51" s="325"/>
      <c r="AG51" s="325"/>
      <c r="AH51" s="325"/>
      <c r="AI51" s="325"/>
      <c r="AJ51" s="326"/>
      <c r="AK51" s="128" t="str">
        <f t="shared" si="3"/>
        <v/>
      </c>
      <c r="AL51" s="194"/>
    </row>
    <row r="52" spans="1:38" s="197" customFormat="1" ht="15.75" hidden="1" customHeight="1" x14ac:dyDescent="0.25">
      <c r="A52" s="163" t="e">
        <f>IF(+ASISTENCIA!#REF!="","",ASISTENCIA!#REF!)</f>
        <v>#REF!</v>
      </c>
      <c r="B52" s="12"/>
      <c r="C52" s="11"/>
      <c r="D52" s="133" t="e">
        <f>IF(+ASISTENCIA!#REF!="","",ASISTENCIA!#REF!)</f>
        <v>#REF!</v>
      </c>
      <c r="E52" s="128" t="e">
        <f>IF(+ASISTENCIA!#REF!="","",ASISTENCIA!#REF!)</f>
        <v>#REF!</v>
      </c>
      <c r="F52" s="136" t="e">
        <f>IF(+ASISTENCIA!#REF!="","",ASISTENCIA!#REF!)</f>
        <v>#REF!</v>
      </c>
      <c r="G52" s="136" t="e">
        <f>IF(+ASISTENCIA!#REF!="","",ASISTENCIA!#REF!)</f>
        <v>#REF!</v>
      </c>
      <c r="H52" s="129" t="e">
        <f>IF(+ASISTENCIA!#REF!="","",ASISTENCIA!#REF!)</f>
        <v>#REF!</v>
      </c>
      <c r="I52" s="217"/>
      <c r="J52" s="219" t="e">
        <f>ASISTENCIA!#REF!</f>
        <v>#REF!</v>
      </c>
      <c r="K52" s="217"/>
      <c r="L52" s="129" t="e">
        <f>ASISTENCIA!#REF!</f>
        <v>#REF!</v>
      </c>
      <c r="M52" s="129" t="e">
        <f>ASISTENCIA!#REF!</f>
        <v>#REF!</v>
      </c>
      <c r="N52" s="129" t="e">
        <f>ASISTENCIA!#REF!</f>
        <v>#REF!</v>
      </c>
      <c r="O52" s="217"/>
      <c r="P52" s="129" t="e">
        <f>ASISTENCIA!#REF!</f>
        <v>#REF!</v>
      </c>
      <c r="Q52" s="217"/>
      <c r="R52" s="129" t="e">
        <f>ASISTENCIA!#REF!</f>
        <v>#REF!</v>
      </c>
      <c r="S52" s="220"/>
      <c r="T52" s="129" t="e">
        <f>ASISTENCIA!#REF!</f>
        <v>#REF!</v>
      </c>
      <c r="U52" s="129"/>
      <c r="V52" s="220"/>
      <c r="W52" s="129"/>
      <c r="X52" s="129"/>
      <c r="Y52" s="220"/>
      <c r="Z52" s="129"/>
      <c r="AA52" s="220"/>
      <c r="AB52" s="324"/>
      <c r="AC52" s="325"/>
      <c r="AD52" s="325"/>
      <c r="AE52" s="325"/>
      <c r="AF52" s="325"/>
      <c r="AG52" s="325"/>
      <c r="AH52" s="325"/>
      <c r="AI52" s="325"/>
      <c r="AJ52" s="326"/>
      <c r="AK52" s="128" t="str">
        <f t="shared" si="3"/>
        <v/>
      </c>
      <c r="AL52" s="194"/>
    </row>
    <row r="53" spans="1:38" s="197" customFormat="1" ht="15.75" hidden="1" customHeight="1" x14ac:dyDescent="0.25">
      <c r="A53" s="163" t="e">
        <f>IF(+ASISTENCIA!#REF!="","",ASISTENCIA!#REF!)</f>
        <v>#REF!</v>
      </c>
      <c r="B53" s="12"/>
      <c r="C53" s="11"/>
      <c r="D53" s="133" t="e">
        <f>IF(+ASISTENCIA!#REF!="","",ASISTENCIA!#REF!)</f>
        <v>#REF!</v>
      </c>
      <c r="E53" s="128" t="e">
        <f>IF(+ASISTENCIA!#REF!="","",ASISTENCIA!#REF!)</f>
        <v>#REF!</v>
      </c>
      <c r="F53" s="136" t="e">
        <f>IF(+ASISTENCIA!#REF!="","",ASISTENCIA!#REF!)</f>
        <v>#REF!</v>
      </c>
      <c r="G53" s="136" t="e">
        <f>IF(+ASISTENCIA!#REF!="","",ASISTENCIA!#REF!)</f>
        <v>#REF!</v>
      </c>
      <c r="H53" s="129" t="e">
        <f>IF(+ASISTENCIA!#REF!="","",ASISTENCIA!#REF!)</f>
        <v>#REF!</v>
      </c>
      <c r="I53" s="217"/>
      <c r="J53" s="219" t="e">
        <f>ASISTENCIA!#REF!</f>
        <v>#REF!</v>
      </c>
      <c r="K53" s="217"/>
      <c r="L53" s="129" t="e">
        <f>ASISTENCIA!#REF!</f>
        <v>#REF!</v>
      </c>
      <c r="M53" s="129" t="e">
        <f>ASISTENCIA!#REF!</f>
        <v>#REF!</v>
      </c>
      <c r="N53" s="129" t="e">
        <f>ASISTENCIA!#REF!</f>
        <v>#REF!</v>
      </c>
      <c r="O53" s="217"/>
      <c r="P53" s="129" t="e">
        <f>ASISTENCIA!#REF!</f>
        <v>#REF!</v>
      </c>
      <c r="Q53" s="217"/>
      <c r="R53" s="129" t="e">
        <f>ASISTENCIA!#REF!</f>
        <v>#REF!</v>
      </c>
      <c r="S53" s="220"/>
      <c r="T53" s="129" t="e">
        <f>ASISTENCIA!#REF!</f>
        <v>#REF!</v>
      </c>
      <c r="U53" s="129"/>
      <c r="V53" s="220"/>
      <c r="W53" s="129"/>
      <c r="X53" s="129"/>
      <c r="Y53" s="220"/>
      <c r="Z53" s="129"/>
      <c r="AA53" s="220"/>
      <c r="AB53" s="324"/>
      <c r="AC53" s="325"/>
      <c r="AD53" s="325"/>
      <c r="AE53" s="325"/>
      <c r="AF53" s="325"/>
      <c r="AG53" s="325"/>
      <c r="AH53" s="325"/>
      <c r="AI53" s="325"/>
      <c r="AJ53" s="326"/>
      <c r="AK53" s="128" t="str">
        <f t="shared" si="3"/>
        <v/>
      </c>
      <c r="AL53" s="194"/>
    </row>
    <row r="54" spans="1:38" s="197" customFormat="1" ht="15.75" hidden="1" customHeight="1" x14ac:dyDescent="0.25">
      <c r="A54" s="163" t="e">
        <f>IF(+ASISTENCIA!#REF!="","",ASISTENCIA!#REF!)</f>
        <v>#REF!</v>
      </c>
      <c r="B54" s="12"/>
      <c r="C54" s="11"/>
      <c r="D54" s="133" t="e">
        <f>IF(+ASISTENCIA!#REF!="","",ASISTENCIA!#REF!)</f>
        <v>#REF!</v>
      </c>
      <c r="E54" s="128" t="e">
        <f>IF(+ASISTENCIA!#REF!="","",ASISTENCIA!#REF!)</f>
        <v>#REF!</v>
      </c>
      <c r="F54" s="136" t="e">
        <f>IF(+ASISTENCIA!#REF!="","",ASISTENCIA!#REF!)</f>
        <v>#REF!</v>
      </c>
      <c r="G54" s="136" t="e">
        <f>IF(+ASISTENCIA!#REF!="","",ASISTENCIA!#REF!)</f>
        <v>#REF!</v>
      </c>
      <c r="H54" s="129" t="e">
        <f>IF(+ASISTENCIA!#REF!="","",ASISTENCIA!#REF!)</f>
        <v>#REF!</v>
      </c>
      <c r="I54" s="217"/>
      <c r="J54" s="219" t="e">
        <f>ASISTENCIA!#REF!</f>
        <v>#REF!</v>
      </c>
      <c r="K54" s="217"/>
      <c r="L54" s="129" t="e">
        <f>ASISTENCIA!#REF!</f>
        <v>#REF!</v>
      </c>
      <c r="M54" s="129" t="e">
        <f>ASISTENCIA!#REF!</f>
        <v>#REF!</v>
      </c>
      <c r="N54" s="129" t="e">
        <f>ASISTENCIA!#REF!</f>
        <v>#REF!</v>
      </c>
      <c r="O54" s="217"/>
      <c r="P54" s="129" t="e">
        <f>ASISTENCIA!#REF!</f>
        <v>#REF!</v>
      </c>
      <c r="Q54" s="217"/>
      <c r="R54" s="129" t="e">
        <f>ASISTENCIA!#REF!</f>
        <v>#REF!</v>
      </c>
      <c r="S54" s="220"/>
      <c r="T54" s="129" t="e">
        <f>ASISTENCIA!#REF!</f>
        <v>#REF!</v>
      </c>
      <c r="U54" s="129"/>
      <c r="V54" s="220"/>
      <c r="W54" s="129"/>
      <c r="X54" s="129"/>
      <c r="Y54" s="220"/>
      <c r="Z54" s="129"/>
      <c r="AA54" s="220"/>
      <c r="AB54" s="324"/>
      <c r="AC54" s="325"/>
      <c r="AD54" s="325"/>
      <c r="AE54" s="325"/>
      <c r="AF54" s="325"/>
      <c r="AG54" s="325"/>
      <c r="AH54" s="325"/>
      <c r="AI54" s="325"/>
      <c r="AJ54" s="326"/>
      <c r="AK54" s="128" t="str">
        <f t="shared" si="3"/>
        <v/>
      </c>
      <c r="AL54" s="194"/>
    </row>
    <row r="55" spans="1:38" s="197" customFormat="1" ht="15.75" hidden="1" customHeight="1" x14ac:dyDescent="0.25">
      <c r="A55" s="163" t="e">
        <f>IF(+ASISTENCIA!#REF!="","",ASISTENCIA!#REF!)</f>
        <v>#REF!</v>
      </c>
      <c r="B55" s="12"/>
      <c r="C55" s="11"/>
      <c r="D55" s="133" t="e">
        <f>IF(+ASISTENCIA!#REF!="","",ASISTENCIA!#REF!)</f>
        <v>#REF!</v>
      </c>
      <c r="E55" s="128" t="e">
        <f>IF(+ASISTENCIA!#REF!="","",ASISTENCIA!#REF!)</f>
        <v>#REF!</v>
      </c>
      <c r="F55" s="136" t="e">
        <f>IF(+ASISTENCIA!#REF!="","",ASISTENCIA!#REF!)</f>
        <v>#REF!</v>
      </c>
      <c r="G55" s="136" t="e">
        <f>IF(+ASISTENCIA!#REF!="","",ASISTENCIA!#REF!)</f>
        <v>#REF!</v>
      </c>
      <c r="H55" s="129" t="e">
        <f>IF(+ASISTENCIA!#REF!="","",ASISTENCIA!#REF!)</f>
        <v>#REF!</v>
      </c>
      <c r="I55" s="217"/>
      <c r="J55" s="219" t="e">
        <f>ASISTENCIA!#REF!</f>
        <v>#REF!</v>
      </c>
      <c r="K55" s="217"/>
      <c r="L55" s="129" t="e">
        <f>ASISTENCIA!#REF!</f>
        <v>#REF!</v>
      </c>
      <c r="M55" s="129" t="e">
        <f>ASISTENCIA!#REF!</f>
        <v>#REF!</v>
      </c>
      <c r="N55" s="129" t="e">
        <f>ASISTENCIA!#REF!</f>
        <v>#REF!</v>
      </c>
      <c r="O55" s="217"/>
      <c r="P55" s="129" t="e">
        <f>ASISTENCIA!#REF!</f>
        <v>#REF!</v>
      </c>
      <c r="Q55" s="217"/>
      <c r="R55" s="129" t="e">
        <f>ASISTENCIA!#REF!</f>
        <v>#REF!</v>
      </c>
      <c r="S55" s="220"/>
      <c r="T55" s="129" t="e">
        <f>ASISTENCIA!#REF!</f>
        <v>#REF!</v>
      </c>
      <c r="U55" s="129"/>
      <c r="V55" s="220"/>
      <c r="W55" s="129"/>
      <c r="X55" s="129"/>
      <c r="Y55" s="220"/>
      <c r="Z55" s="129"/>
      <c r="AA55" s="220"/>
      <c r="AB55" s="324"/>
      <c r="AC55" s="325"/>
      <c r="AD55" s="325"/>
      <c r="AE55" s="325"/>
      <c r="AF55" s="325"/>
      <c r="AG55" s="325"/>
      <c r="AH55" s="325"/>
      <c r="AI55" s="325"/>
      <c r="AJ55" s="326"/>
      <c r="AK55" s="128" t="str">
        <f t="shared" si="3"/>
        <v/>
      </c>
      <c r="AL55" s="194"/>
    </row>
    <row r="56" spans="1:38" s="197" customFormat="1" ht="15.75" hidden="1" customHeight="1" x14ac:dyDescent="0.25">
      <c r="A56" s="163" t="e">
        <f>IF(+ASISTENCIA!#REF!="","",ASISTENCIA!#REF!)</f>
        <v>#REF!</v>
      </c>
      <c r="B56" s="12"/>
      <c r="C56" s="11"/>
      <c r="D56" s="133" t="e">
        <f>IF(+ASISTENCIA!#REF!="","",ASISTENCIA!#REF!)</f>
        <v>#REF!</v>
      </c>
      <c r="E56" s="128" t="e">
        <f>IF(+ASISTENCIA!#REF!="","",ASISTENCIA!#REF!)</f>
        <v>#REF!</v>
      </c>
      <c r="F56" s="136" t="e">
        <f>IF(+ASISTENCIA!#REF!="","",ASISTENCIA!#REF!)</f>
        <v>#REF!</v>
      </c>
      <c r="G56" s="136" t="e">
        <f>IF(+ASISTENCIA!#REF!="","",ASISTENCIA!#REF!)</f>
        <v>#REF!</v>
      </c>
      <c r="H56" s="129" t="e">
        <f>IF(+ASISTENCIA!#REF!="","",ASISTENCIA!#REF!)</f>
        <v>#REF!</v>
      </c>
      <c r="I56" s="217"/>
      <c r="J56" s="219" t="e">
        <f>ASISTENCIA!#REF!</f>
        <v>#REF!</v>
      </c>
      <c r="K56" s="217"/>
      <c r="L56" s="129" t="e">
        <f>ASISTENCIA!#REF!</f>
        <v>#REF!</v>
      </c>
      <c r="M56" s="129" t="e">
        <f>ASISTENCIA!#REF!</f>
        <v>#REF!</v>
      </c>
      <c r="N56" s="129" t="e">
        <f>ASISTENCIA!#REF!</f>
        <v>#REF!</v>
      </c>
      <c r="O56" s="217"/>
      <c r="P56" s="129" t="e">
        <f>ASISTENCIA!#REF!</f>
        <v>#REF!</v>
      </c>
      <c r="Q56" s="217"/>
      <c r="R56" s="129" t="e">
        <f>ASISTENCIA!#REF!</f>
        <v>#REF!</v>
      </c>
      <c r="S56" s="220"/>
      <c r="T56" s="129" t="e">
        <f>ASISTENCIA!#REF!</f>
        <v>#REF!</v>
      </c>
      <c r="U56" s="129"/>
      <c r="V56" s="220"/>
      <c r="W56" s="129"/>
      <c r="X56" s="129"/>
      <c r="Y56" s="220"/>
      <c r="Z56" s="129"/>
      <c r="AA56" s="220"/>
      <c r="AB56" s="324"/>
      <c r="AC56" s="325"/>
      <c r="AD56" s="325"/>
      <c r="AE56" s="325"/>
      <c r="AF56" s="325"/>
      <c r="AG56" s="325"/>
      <c r="AH56" s="325"/>
      <c r="AI56" s="325"/>
      <c r="AJ56" s="326"/>
      <c r="AK56" s="128" t="str">
        <f t="shared" si="3"/>
        <v/>
      </c>
      <c r="AL56" s="194"/>
    </row>
    <row r="57" spans="1:38" s="197" customFormat="1" ht="15.75" hidden="1" customHeight="1" x14ac:dyDescent="0.25">
      <c r="A57" s="163" t="e">
        <f>IF(+ASISTENCIA!#REF!="","",ASISTENCIA!#REF!)</f>
        <v>#REF!</v>
      </c>
      <c r="B57" s="12"/>
      <c r="C57" s="11"/>
      <c r="D57" s="133" t="e">
        <f>IF(+ASISTENCIA!#REF!="","",ASISTENCIA!#REF!)</f>
        <v>#REF!</v>
      </c>
      <c r="E57" s="128" t="e">
        <f>IF(+ASISTENCIA!#REF!="","",ASISTENCIA!#REF!)</f>
        <v>#REF!</v>
      </c>
      <c r="F57" s="136" t="e">
        <f>IF(+ASISTENCIA!#REF!="","",ASISTENCIA!#REF!)</f>
        <v>#REF!</v>
      </c>
      <c r="G57" s="136" t="e">
        <f>IF(+ASISTENCIA!#REF!="","",ASISTENCIA!#REF!)</f>
        <v>#REF!</v>
      </c>
      <c r="H57" s="129" t="e">
        <f>IF(+ASISTENCIA!#REF!="","",ASISTENCIA!#REF!)</f>
        <v>#REF!</v>
      </c>
      <c r="I57" s="217"/>
      <c r="J57" s="219" t="e">
        <f>ASISTENCIA!#REF!</f>
        <v>#REF!</v>
      </c>
      <c r="K57" s="217"/>
      <c r="L57" s="129" t="e">
        <f>ASISTENCIA!#REF!</f>
        <v>#REF!</v>
      </c>
      <c r="M57" s="129" t="e">
        <f>ASISTENCIA!#REF!</f>
        <v>#REF!</v>
      </c>
      <c r="N57" s="129" t="e">
        <f>ASISTENCIA!#REF!</f>
        <v>#REF!</v>
      </c>
      <c r="O57" s="217"/>
      <c r="P57" s="129" t="e">
        <f>ASISTENCIA!#REF!</f>
        <v>#REF!</v>
      </c>
      <c r="Q57" s="217"/>
      <c r="R57" s="129" t="e">
        <f>ASISTENCIA!#REF!</f>
        <v>#REF!</v>
      </c>
      <c r="S57" s="220"/>
      <c r="T57" s="129" t="e">
        <f>ASISTENCIA!#REF!</f>
        <v>#REF!</v>
      </c>
      <c r="U57" s="129"/>
      <c r="V57" s="220"/>
      <c r="W57" s="129"/>
      <c r="X57" s="129"/>
      <c r="Y57" s="220"/>
      <c r="Z57" s="129"/>
      <c r="AA57" s="220"/>
      <c r="AB57" s="324"/>
      <c r="AC57" s="325"/>
      <c r="AD57" s="325"/>
      <c r="AE57" s="325"/>
      <c r="AF57" s="325"/>
      <c r="AG57" s="325"/>
      <c r="AH57" s="325"/>
      <c r="AI57" s="325"/>
      <c r="AJ57" s="326"/>
      <c r="AK57" s="128" t="str">
        <f t="shared" si="3"/>
        <v/>
      </c>
      <c r="AL57" s="194"/>
    </row>
    <row r="58" spans="1:38" s="197" customFormat="1" ht="15.75" hidden="1" customHeight="1" x14ac:dyDescent="0.25">
      <c r="A58" s="163" t="e">
        <f>IF(+ASISTENCIA!#REF!="","",ASISTENCIA!#REF!)</f>
        <v>#REF!</v>
      </c>
      <c r="B58" s="12"/>
      <c r="C58" s="11"/>
      <c r="D58" s="133" t="e">
        <f>IF(+ASISTENCIA!#REF!="","",ASISTENCIA!#REF!)</f>
        <v>#REF!</v>
      </c>
      <c r="E58" s="128" t="e">
        <f>IF(+ASISTENCIA!#REF!="","",ASISTENCIA!#REF!)</f>
        <v>#REF!</v>
      </c>
      <c r="F58" s="136" t="e">
        <f>IF(+ASISTENCIA!#REF!="","",ASISTENCIA!#REF!)</f>
        <v>#REF!</v>
      </c>
      <c r="G58" s="136" t="e">
        <f>IF(+ASISTENCIA!#REF!="","",ASISTENCIA!#REF!)</f>
        <v>#REF!</v>
      </c>
      <c r="H58" s="129" t="e">
        <f>IF(+ASISTENCIA!#REF!="","",ASISTENCIA!#REF!)</f>
        <v>#REF!</v>
      </c>
      <c r="I58" s="217"/>
      <c r="J58" s="219" t="e">
        <f>ASISTENCIA!#REF!</f>
        <v>#REF!</v>
      </c>
      <c r="K58" s="217"/>
      <c r="L58" s="129" t="e">
        <f>ASISTENCIA!#REF!</f>
        <v>#REF!</v>
      </c>
      <c r="M58" s="129" t="e">
        <f>ASISTENCIA!#REF!</f>
        <v>#REF!</v>
      </c>
      <c r="N58" s="129" t="e">
        <f>ASISTENCIA!#REF!</f>
        <v>#REF!</v>
      </c>
      <c r="O58" s="217"/>
      <c r="P58" s="129" t="e">
        <f>ASISTENCIA!#REF!</f>
        <v>#REF!</v>
      </c>
      <c r="Q58" s="217"/>
      <c r="R58" s="129" t="e">
        <f>ASISTENCIA!#REF!</f>
        <v>#REF!</v>
      </c>
      <c r="S58" s="220"/>
      <c r="T58" s="129" t="e">
        <f>ASISTENCIA!#REF!</f>
        <v>#REF!</v>
      </c>
      <c r="U58" s="129"/>
      <c r="V58" s="220"/>
      <c r="W58" s="129"/>
      <c r="X58" s="129"/>
      <c r="Y58" s="220"/>
      <c r="Z58" s="129"/>
      <c r="AA58" s="220"/>
      <c r="AB58" s="324"/>
      <c r="AC58" s="325"/>
      <c r="AD58" s="325"/>
      <c r="AE58" s="325"/>
      <c r="AF58" s="325"/>
      <c r="AG58" s="325"/>
      <c r="AH58" s="325"/>
      <c r="AI58" s="325"/>
      <c r="AJ58" s="326"/>
      <c r="AK58" s="128" t="str">
        <f t="shared" si="3"/>
        <v/>
      </c>
      <c r="AL58" s="194"/>
    </row>
    <row r="59" spans="1:38" s="197" customFormat="1" ht="15.75" hidden="1" customHeight="1" x14ac:dyDescent="0.25">
      <c r="A59" s="163" t="e">
        <f>IF(+ASISTENCIA!#REF!="","",ASISTENCIA!#REF!)</f>
        <v>#REF!</v>
      </c>
      <c r="B59" s="12"/>
      <c r="C59" s="11"/>
      <c r="D59" s="133" t="e">
        <f>IF(+ASISTENCIA!#REF!="","",ASISTENCIA!#REF!)</f>
        <v>#REF!</v>
      </c>
      <c r="E59" s="128" t="e">
        <f>IF(+ASISTENCIA!#REF!="","",ASISTENCIA!#REF!)</f>
        <v>#REF!</v>
      </c>
      <c r="F59" s="136" t="e">
        <f>IF(+ASISTENCIA!#REF!="","",ASISTENCIA!#REF!)</f>
        <v>#REF!</v>
      </c>
      <c r="G59" s="136" t="e">
        <f>IF(+ASISTENCIA!#REF!="","",ASISTENCIA!#REF!)</f>
        <v>#REF!</v>
      </c>
      <c r="H59" s="129" t="e">
        <f>IF(+ASISTENCIA!#REF!="","",ASISTENCIA!#REF!)</f>
        <v>#REF!</v>
      </c>
      <c r="I59" s="217"/>
      <c r="J59" s="219" t="e">
        <f>ASISTENCIA!#REF!</f>
        <v>#REF!</v>
      </c>
      <c r="K59" s="217"/>
      <c r="L59" s="129" t="e">
        <f>ASISTENCIA!#REF!</f>
        <v>#REF!</v>
      </c>
      <c r="M59" s="129" t="e">
        <f>ASISTENCIA!#REF!</f>
        <v>#REF!</v>
      </c>
      <c r="N59" s="129" t="e">
        <f>ASISTENCIA!#REF!</f>
        <v>#REF!</v>
      </c>
      <c r="O59" s="217"/>
      <c r="P59" s="129" t="e">
        <f>ASISTENCIA!#REF!</f>
        <v>#REF!</v>
      </c>
      <c r="Q59" s="217"/>
      <c r="R59" s="129" t="e">
        <f>ASISTENCIA!#REF!</f>
        <v>#REF!</v>
      </c>
      <c r="S59" s="220"/>
      <c r="T59" s="129" t="e">
        <f>ASISTENCIA!#REF!</f>
        <v>#REF!</v>
      </c>
      <c r="U59" s="129"/>
      <c r="V59" s="220"/>
      <c r="W59" s="129"/>
      <c r="X59" s="129"/>
      <c r="Y59" s="220"/>
      <c r="Z59" s="129"/>
      <c r="AA59" s="220"/>
      <c r="AB59" s="324"/>
      <c r="AC59" s="325"/>
      <c r="AD59" s="325"/>
      <c r="AE59" s="325"/>
      <c r="AF59" s="325"/>
      <c r="AG59" s="325"/>
      <c r="AH59" s="325"/>
      <c r="AI59" s="325"/>
      <c r="AJ59" s="326"/>
      <c r="AK59" s="128" t="str">
        <f t="shared" si="3"/>
        <v/>
      </c>
      <c r="AL59" s="194"/>
    </row>
    <row r="60" spans="1:38" s="197" customFormat="1" ht="15.75" hidden="1" customHeight="1" x14ac:dyDescent="0.25">
      <c r="A60" s="163" t="e">
        <f>IF(+ASISTENCIA!#REF!="","",ASISTENCIA!#REF!)</f>
        <v>#REF!</v>
      </c>
      <c r="B60" s="12"/>
      <c r="C60" s="11"/>
      <c r="D60" s="133" t="e">
        <f>IF(+ASISTENCIA!#REF!="","",ASISTENCIA!#REF!)</f>
        <v>#REF!</v>
      </c>
      <c r="E60" s="128" t="e">
        <f>IF(+ASISTENCIA!#REF!="","",ASISTENCIA!#REF!)</f>
        <v>#REF!</v>
      </c>
      <c r="F60" s="136" t="e">
        <f>IF(+ASISTENCIA!#REF!="","",ASISTENCIA!#REF!)</f>
        <v>#REF!</v>
      </c>
      <c r="G60" s="136" t="e">
        <f>IF(+ASISTENCIA!#REF!="","",ASISTENCIA!#REF!)</f>
        <v>#REF!</v>
      </c>
      <c r="H60" s="129" t="e">
        <f>IF(+ASISTENCIA!#REF!="","",ASISTENCIA!#REF!)</f>
        <v>#REF!</v>
      </c>
      <c r="I60" s="217"/>
      <c r="J60" s="219" t="e">
        <f>ASISTENCIA!#REF!</f>
        <v>#REF!</v>
      </c>
      <c r="K60" s="217"/>
      <c r="L60" s="129" t="e">
        <f>ASISTENCIA!#REF!</f>
        <v>#REF!</v>
      </c>
      <c r="M60" s="129" t="e">
        <f>ASISTENCIA!#REF!</f>
        <v>#REF!</v>
      </c>
      <c r="N60" s="129" t="e">
        <f>ASISTENCIA!#REF!</f>
        <v>#REF!</v>
      </c>
      <c r="O60" s="217"/>
      <c r="P60" s="129" t="e">
        <f>ASISTENCIA!#REF!</f>
        <v>#REF!</v>
      </c>
      <c r="Q60" s="217"/>
      <c r="R60" s="129" t="e">
        <f>ASISTENCIA!#REF!</f>
        <v>#REF!</v>
      </c>
      <c r="S60" s="220"/>
      <c r="T60" s="129" t="e">
        <f>ASISTENCIA!#REF!</f>
        <v>#REF!</v>
      </c>
      <c r="U60" s="129"/>
      <c r="V60" s="220"/>
      <c r="W60" s="129"/>
      <c r="X60" s="129"/>
      <c r="Y60" s="220"/>
      <c r="Z60" s="129"/>
      <c r="AA60" s="220"/>
      <c r="AB60" s="324"/>
      <c r="AC60" s="325"/>
      <c r="AD60" s="325"/>
      <c r="AE60" s="325"/>
      <c r="AF60" s="325"/>
      <c r="AG60" s="325"/>
      <c r="AH60" s="325"/>
      <c r="AI60" s="325"/>
      <c r="AJ60" s="326"/>
      <c r="AK60" s="128" t="str">
        <f t="shared" si="3"/>
        <v/>
      </c>
      <c r="AL60" s="194"/>
    </row>
    <row r="61" spans="1:38" s="197" customFormat="1" ht="15.75" hidden="1" customHeight="1" x14ac:dyDescent="0.25">
      <c r="A61" s="163" t="e">
        <f>IF(+ASISTENCIA!#REF!="","",ASISTENCIA!#REF!)</f>
        <v>#REF!</v>
      </c>
      <c r="B61" s="12"/>
      <c r="C61" s="11"/>
      <c r="D61" s="133" t="e">
        <f>IF(+ASISTENCIA!#REF!="","",ASISTENCIA!#REF!)</f>
        <v>#REF!</v>
      </c>
      <c r="E61" s="128" t="e">
        <f>IF(+ASISTENCIA!#REF!="","",ASISTENCIA!#REF!)</f>
        <v>#REF!</v>
      </c>
      <c r="F61" s="136" t="e">
        <f>IF(+ASISTENCIA!#REF!="","",ASISTENCIA!#REF!)</f>
        <v>#REF!</v>
      </c>
      <c r="G61" s="136" t="e">
        <f>IF(+ASISTENCIA!#REF!="","",ASISTENCIA!#REF!)</f>
        <v>#REF!</v>
      </c>
      <c r="H61" s="129" t="e">
        <f>IF(+ASISTENCIA!#REF!="","",ASISTENCIA!#REF!)</f>
        <v>#REF!</v>
      </c>
      <c r="I61" s="217"/>
      <c r="J61" s="219" t="e">
        <f>ASISTENCIA!#REF!</f>
        <v>#REF!</v>
      </c>
      <c r="K61" s="217"/>
      <c r="L61" s="129" t="e">
        <f>ASISTENCIA!#REF!</f>
        <v>#REF!</v>
      </c>
      <c r="M61" s="129" t="e">
        <f>ASISTENCIA!#REF!</f>
        <v>#REF!</v>
      </c>
      <c r="N61" s="129" t="e">
        <f>ASISTENCIA!#REF!</f>
        <v>#REF!</v>
      </c>
      <c r="O61" s="217"/>
      <c r="P61" s="129" t="e">
        <f>ASISTENCIA!#REF!</f>
        <v>#REF!</v>
      </c>
      <c r="Q61" s="217"/>
      <c r="R61" s="129" t="e">
        <f>ASISTENCIA!#REF!</f>
        <v>#REF!</v>
      </c>
      <c r="S61" s="220"/>
      <c r="T61" s="129" t="e">
        <f>ASISTENCIA!#REF!</f>
        <v>#REF!</v>
      </c>
      <c r="U61" s="129"/>
      <c r="V61" s="220"/>
      <c r="W61" s="129"/>
      <c r="X61" s="129"/>
      <c r="Y61" s="220"/>
      <c r="Z61" s="129"/>
      <c r="AA61" s="220"/>
      <c r="AB61" s="324"/>
      <c r="AC61" s="325"/>
      <c r="AD61" s="325"/>
      <c r="AE61" s="325"/>
      <c r="AF61" s="325"/>
      <c r="AG61" s="325"/>
      <c r="AH61" s="325"/>
      <c r="AI61" s="325"/>
      <c r="AJ61" s="326"/>
      <c r="AK61" s="128" t="str">
        <f t="shared" si="3"/>
        <v/>
      </c>
      <c r="AL61" s="194"/>
    </row>
    <row r="62" spans="1:38" s="197" customFormat="1" ht="15.75" hidden="1" customHeight="1" x14ac:dyDescent="0.25">
      <c r="A62" s="163" t="e">
        <f>IF(+ASISTENCIA!#REF!="","",ASISTENCIA!#REF!)</f>
        <v>#REF!</v>
      </c>
      <c r="B62" s="12"/>
      <c r="C62" s="11"/>
      <c r="D62" s="133" t="e">
        <f>IF(+ASISTENCIA!#REF!="","",ASISTENCIA!#REF!)</f>
        <v>#REF!</v>
      </c>
      <c r="E62" s="128" t="e">
        <f>IF(+ASISTENCIA!#REF!="","",ASISTENCIA!#REF!)</f>
        <v>#REF!</v>
      </c>
      <c r="F62" s="136" t="e">
        <f>IF(+ASISTENCIA!#REF!="","",ASISTENCIA!#REF!)</f>
        <v>#REF!</v>
      </c>
      <c r="G62" s="136" t="e">
        <f>IF(+ASISTENCIA!#REF!="","",ASISTENCIA!#REF!)</f>
        <v>#REF!</v>
      </c>
      <c r="H62" s="129" t="e">
        <f>IF(+ASISTENCIA!#REF!="","",ASISTENCIA!#REF!)</f>
        <v>#REF!</v>
      </c>
      <c r="I62" s="217"/>
      <c r="J62" s="219" t="e">
        <f>ASISTENCIA!#REF!</f>
        <v>#REF!</v>
      </c>
      <c r="K62" s="217"/>
      <c r="L62" s="129" t="e">
        <f>ASISTENCIA!#REF!</f>
        <v>#REF!</v>
      </c>
      <c r="M62" s="129" t="e">
        <f>ASISTENCIA!#REF!</f>
        <v>#REF!</v>
      </c>
      <c r="N62" s="129" t="e">
        <f>ASISTENCIA!#REF!</f>
        <v>#REF!</v>
      </c>
      <c r="O62" s="217"/>
      <c r="P62" s="129" t="e">
        <f>ASISTENCIA!#REF!</f>
        <v>#REF!</v>
      </c>
      <c r="Q62" s="217"/>
      <c r="R62" s="129" t="e">
        <f>ASISTENCIA!#REF!</f>
        <v>#REF!</v>
      </c>
      <c r="S62" s="220"/>
      <c r="T62" s="129" t="e">
        <f>ASISTENCIA!#REF!</f>
        <v>#REF!</v>
      </c>
      <c r="U62" s="129"/>
      <c r="V62" s="220"/>
      <c r="W62" s="129"/>
      <c r="X62" s="129"/>
      <c r="Y62" s="220"/>
      <c r="Z62" s="129"/>
      <c r="AA62" s="220"/>
      <c r="AB62" s="324"/>
      <c r="AC62" s="325"/>
      <c r="AD62" s="325"/>
      <c r="AE62" s="325"/>
      <c r="AF62" s="325"/>
      <c r="AG62" s="325"/>
      <c r="AH62" s="325"/>
      <c r="AI62" s="325"/>
      <c r="AJ62" s="326"/>
      <c r="AK62" s="128" t="str">
        <f t="shared" si="3"/>
        <v/>
      </c>
      <c r="AL62" s="194"/>
    </row>
    <row r="63" spans="1:38" s="197" customFormat="1" ht="15.75" hidden="1" customHeight="1" x14ac:dyDescent="0.25">
      <c r="A63" s="163" t="e">
        <f>IF(+ASISTENCIA!#REF!="","",ASISTENCIA!#REF!)</f>
        <v>#REF!</v>
      </c>
      <c r="B63" s="12"/>
      <c r="C63" s="11"/>
      <c r="D63" s="133" t="e">
        <f>IF(+ASISTENCIA!#REF!="","",ASISTENCIA!#REF!)</f>
        <v>#REF!</v>
      </c>
      <c r="E63" s="128" t="e">
        <f>IF(+ASISTENCIA!#REF!="","",ASISTENCIA!#REF!)</f>
        <v>#REF!</v>
      </c>
      <c r="F63" s="136" t="e">
        <f>IF(+ASISTENCIA!#REF!="","",ASISTENCIA!#REF!)</f>
        <v>#REF!</v>
      </c>
      <c r="G63" s="136" t="e">
        <f>IF(+ASISTENCIA!#REF!="","",ASISTENCIA!#REF!)</f>
        <v>#REF!</v>
      </c>
      <c r="H63" s="129" t="e">
        <f>IF(+ASISTENCIA!#REF!="","",ASISTENCIA!#REF!)</f>
        <v>#REF!</v>
      </c>
      <c r="I63" s="217"/>
      <c r="J63" s="219" t="e">
        <f>ASISTENCIA!#REF!</f>
        <v>#REF!</v>
      </c>
      <c r="K63" s="217"/>
      <c r="L63" s="129" t="e">
        <f>ASISTENCIA!#REF!</f>
        <v>#REF!</v>
      </c>
      <c r="M63" s="129" t="e">
        <f>ASISTENCIA!#REF!</f>
        <v>#REF!</v>
      </c>
      <c r="N63" s="129" t="e">
        <f>ASISTENCIA!#REF!</f>
        <v>#REF!</v>
      </c>
      <c r="O63" s="217"/>
      <c r="P63" s="129" t="e">
        <f>ASISTENCIA!#REF!</f>
        <v>#REF!</v>
      </c>
      <c r="Q63" s="217"/>
      <c r="R63" s="129" t="e">
        <f>ASISTENCIA!#REF!</f>
        <v>#REF!</v>
      </c>
      <c r="S63" s="220"/>
      <c r="T63" s="129" t="e">
        <f>ASISTENCIA!#REF!</f>
        <v>#REF!</v>
      </c>
      <c r="U63" s="129"/>
      <c r="V63" s="220"/>
      <c r="W63" s="129"/>
      <c r="X63" s="129"/>
      <c r="Y63" s="220"/>
      <c r="Z63" s="129"/>
      <c r="AA63" s="220"/>
      <c r="AB63" s="324"/>
      <c r="AC63" s="325"/>
      <c r="AD63" s="325"/>
      <c r="AE63" s="325"/>
      <c r="AF63" s="325"/>
      <c r="AG63" s="325"/>
      <c r="AH63" s="325"/>
      <c r="AI63" s="325"/>
      <c r="AJ63" s="326"/>
      <c r="AK63" s="128" t="str">
        <f t="shared" si="3"/>
        <v/>
      </c>
      <c r="AL63" s="194"/>
    </row>
    <row r="64" spans="1:38" s="197" customFormat="1" ht="15.75" hidden="1" customHeight="1" x14ac:dyDescent="0.25">
      <c r="A64" s="163" t="e">
        <f>IF(+ASISTENCIA!#REF!="","",ASISTENCIA!#REF!)</f>
        <v>#REF!</v>
      </c>
      <c r="B64" s="12"/>
      <c r="C64" s="11"/>
      <c r="D64" s="133" t="e">
        <f>IF(+ASISTENCIA!#REF!="","",ASISTENCIA!#REF!)</f>
        <v>#REF!</v>
      </c>
      <c r="E64" s="128" t="e">
        <f>IF(+ASISTENCIA!#REF!="","",ASISTENCIA!#REF!)</f>
        <v>#REF!</v>
      </c>
      <c r="F64" s="136" t="e">
        <f>IF(+ASISTENCIA!#REF!="","",ASISTENCIA!#REF!)</f>
        <v>#REF!</v>
      </c>
      <c r="G64" s="136" t="e">
        <f>IF(+ASISTENCIA!#REF!="","",ASISTENCIA!#REF!)</f>
        <v>#REF!</v>
      </c>
      <c r="H64" s="129" t="e">
        <f>IF(+ASISTENCIA!#REF!="","",ASISTENCIA!#REF!)</f>
        <v>#REF!</v>
      </c>
      <c r="I64" s="217"/>
      <c r="J64" s="219" t="e">
        <f>ASISTENCIA!#REF!</f>
        <v>#REF!</v>
      </c>
      <c r="K64" s="217"/>
      <c r="L64" s="129" t="e">
        <f>ASISTENCIA!#REF!</f>
        <v>#REF!</v>
      </c>
      <c r="M64" s="129" t="e">
        <f>ASISTENCIA!#REF!</f>
        <v>#REF!</v>
      </c>
      <c r="N64" s="129" t="e">
        <f>ASISTENCIA!#REF!</f>
        <v>#REF!</v>
      </c>
      <c r="O64" s="217"/>
      <c r="P64" s="129" t="e">
        <f>ASISTENCIA!#REF!</f>
        <v>#REF!</v>
      </c>
      <c r="Q64" s="217"/>
      <c r="R64" s="129" t="e">
        <f>ASISTENCIA!#REF!</f>
        <v>#REF!</v>
      </c>
      <c r="S64" s="220"/>
      <c r="T64" s="129" t="e">
        <f>ASISTENCIA!#REF!</f>
        <v>#REF!</v>
      </c>
      <c r="U64" s="129"/>
      <c r="V64" s="220"/>
      <c r="W64" s="129"/>
      <c r="X64" s="129"/>
      <c r="Y64" s="220"/>
      <c r="Z64" s="129"/>
      <c r="AA64" s="220"/>
      <c r="AB64" s="324"/>
      <c r="AC64" s="325"/>
      <c r="AD64" s="325"/>
      <c r="AE64" s="325"/>
      <c r="AF64" s="325"/>
      <c r="AG64" s="325"/>
      <c r="AH64" s="325"/>
      <c r="AI64" s="325"/>
      <c r="AJ64" s="326"/>
      <c r="AK64" s="128" t="str">
        <f t="shared" si="3"/>
        <v/>
      </c>
      <c r="AL64" s="194"/>
    </row>
    <row r="65" spans="1:38" s="197" customFormat="1" ht="15.75" hidden="1" customHeight="1" x14ac:dyDescent="0.25">
      <c r="A65" s="163" t="e">
        <f>IF(+ASISTENCIA!#REF!="","",ASISTENCIA!#REF!)</f>
        <v>#REF!</v>
      </c>
      <c r="B65" s="12"/>
      <c r="C65" s="11"/>
      <c r="D65" s="133" t="e">
        <f>IF(+ASISTENCIA!#REF!="","",ASISTENCIA!#REF!)</f>
        <v>#REF!</v>
      </c>
      <c r="E65" s="128" t="e">
        <f>IF(+ASISTENCIA!#REF!="","",ASISTENCIA!#REF!)</f>
        <v>#REF!</v>
      </c>
      <c r="F65" s="136" t="e">
        <f>IF(+ASISTENCIA!#REF!="","",ASISTENCIA!#REF!)</f>
        <v>#REF!</v>
      </c>
      <c r="G65" s="136" t="e">
        <f>IF(+ASISTENCIA!#REF!="","",ASISTENCIA!#REF!)</f>
        <v>#REF!</v>
      </c>
      <c r="H65" s="129" t="e">
        <f>IF(+ASISTENCIA!#REF!="","",ASISTENCIA!#REF!)</f>
        <v>#REF!</v>
      </c>
      <c r="I65" s="217"/>
      <c r="J65" s="219" t="e">
        <f>ASISTENCIA!#REF!</f>
        <v>#REF!</v>
      </c>
      <c r="K65" s="217"/>
      <c r="L65" s="129" t="e">
        <f>ASISTENCIA!#REF!</f>
        <v>#REF!</v>
      </c>
      <c r="M65" s="129" t="e">
        <f>ASISTENCIA!#REF!</f>
        <v>#REF!</v>
      </c>
      <c r="N65" s="129" t="e">
        <f>ASISTENCIA!#REF!</f>
        <v>#REF!</v>
      </c>
      <c r="O65" s="217"/>
      <c r="P65" s="129" t="e">
        <f>ASISTENCIA!#REF!</f>
        <v>#REF!</v>
      </c>
      <c r="Q65" s="217"/>
      <c r="R65" s="129" t="e">
        <f>ASISTENCIA!#REF!</f>
        <v>#REF!</v>
      </c>
      <c r="S65" s="220"/>
      <c r="T65" s="129" t="e">
        <f>ASISTENCIA!#REF!</f>
        <v>#REF!</v>
      </c>
      <c r="U65" s="129"/>
      <c r="V65" s="220"/>
      <c r="W65" s="129"/>
      <c r="X65" s="129"/>
      <c r="Y65" s="220"/>
      <c r="Z65" s="129"/>
      <c r="AA65" s="220"/>
      <c r="AB65" s="324"/>
      <c r="AC65" s="325"/>
      <c r="AD65" s="325"/>
      <c r="AE65" s="325"/>
      <c r="AF65" s="325"/>
      <c r="AG65" s="325"/>
      <c r="AH65" s="325"/>
      <c r="AI65" s="325"/>
      <c r="AJ65" s="326"/>
      <c r="AK65" s="128" t="str">
        <f t="shared" si="3"/>
        <v/>
      </c>
      <c r="AL65" s="194"/>
    </row>
    <row r="66" spans="1:38" s="197" customFormat="1" ht="15.75" hidden="1" customHeight="1" x14ac:dyDescent="0.25">
      <c r="A66" s="163" t="e">
        <f>IF(+ASISTENCIA!#REF!="","",ASISTENCIA!#REF!)</f>
        <v>#REF!</v>
      </c>
      <c r="B66" s="12"/>
      <c r="C66" s="11"/>
      <c r="D66" s="133" t="e">
        <f>IF(+ASISTENCIA!#REF!="","",ASISTENCIA!#REF!)</f>
        <v>#REF!</v>
      </c>
      <c r="E66" s="128" t="e">
        <f>IF(+ASISTENCIA!#REF!="","",ASISTENCIA!#REF!)</f>
        <v>#REF!</v>
      </c>
      <c r="F66" s="136" t="e">
        <f>IF(+ASISTENCIA!#REF!="","",ASISTENCIA!#REF!)</f>
        <v>#REF!</v>
      </c>
      <c r="G66" s="136" t="e">
        <f>IF(+ASISTENCIA!#REF!="","",ASISTENCIA!#REF!)</f>
        <v>#REF!</v>
      </c>
      <c r="H66" s="129" t="e">
        <f>IF(+ASISTENCIA!#REF!="","",ASISTENCIA!#REF!)</f>
        <v>#REF!</v>
      </c>
      <c r="I66" s="217"/>
      <c r="J66" s="219" t="e">
        <f>ASISTENCIA!#REF!</f>
        <v>#REF!</v>
      </c>
      <c r="K66" s="217"/>
      <c r="L66" s="129" t="e">
        <f>ASISTENCIA!#REF!</f>
        <v>#REF!</v>
      </c>
      <c r="M66" s="129" t="e">
        <f>ASISTENCIA!#REF!</f>
        <v>#REF!</v>
      </c>
      <c r="N66" s="129" t="e">
        <f>ASISTENCIA!#REF!</f>
        <v>#REF!</v>
      </c>
      <c r="O66" s="217"/>
      <c r="P66" s="129" t="e">
        <f>ASISTENCIA!#REF!</f>
        <v>#REF!</v>
      </c>
      <c r="Q66" s="217"/>
      <c r="R66" s="129" t="e">
        <f>ASISTENCIA!#REF!</f>
        <v>#REF!</v>
      </c>
      <c r="S66" s="220"/>
      <c r="T66" s="129" t="e">
        <f>ASISTENCIA!#REF!</f>
        <v>#REF!</v>
      </c>
      <c r="U66" s="129"/>
      <c r="V66" s="220"/>
      <c r="W66" s="129"/>
      <c r="X66" s="129"/>
      <c r="Y66" s="220"/>
      <c r="Z66" s="129"/>
      <c r="AA66" s="220"/>
      <c r="AB66" s="324"/>
      <c r="AC66" s="325"/>
      <c r="AD66" s="325"/>
      <c r="AE66" s="325"/>
      <c r="AF66" s="325"/>
      <c r="AG66" s="325"/>
      <c r="AH66" s="325"/>
      <c r="AI66" s="325"/>
      <c r="AJ66" s="326"/>
      <c r="AK66" s="128" t="str">
        <f t="shared" si="3"/>
        <v/>
      </c>
      <c r="AL66" s="194"/>
    </row>
    <row r="67" spans="1:38" s="197" customFormat="1" ht="15.75" hidden="1" customHeight="1" x14ac:dyDescent="0.25">
      <c r="A67" s="163" t="e">
        <f>IF(+ASISTENCIA!#REF!="","",ASISTENCIA!#REF!)</f>
        <v>#REF!</v>
      </c>
      <c r="B67" s="12"/>
      <c r="C67" s="11"/>
      <c r="D67" s="133" t="e">
        <f>IF(+ASISTENCIA!#REF!="","",ASISTENCIA!#REF!)</f>
        <v>#REF!</v>
      </c>
      <c r="E67" s="128" t="e">
        <f>IF(+ASISTENCIA!#REF!="","",ASISTENCIA!#REF!)</f>
        <v>#REF!</v>
      </c>
      <c r="F67" s="136" t="e">
        <f>IF(+ASISTENCIA!#REF!="","",ASISTENCIA!#REF!)</f>
        <v>#REF!</v>
      </c>
      <c r="G67" s="136" t="e">
        <f>IF(+ASISTENCIA!#REF!="","",ASISTENCIA!#REF!)</f>
        <v>#REF!</v>
      </c>
      <c r="H67" s="129" t="e">
        <f>IF(+ASISTENCIA!#REF!="","",ASISTENCIA!#REF!)</f>
        <v>#REF!</v>
      </c>
      <c r="I67" s="217"/>
      <c r="J67" s="219" t="e">
        <f>ASISTENCIA!#REF!</f>
        <v>#REF!</v>
      </c>
      <c r="K67" s="217"/>
      <c r="L67" s="129" t="e">
        <f>ASISTENCIA!#REF!</f>
        <v>#REF!</v>
      </c>
      <c r="M67" s="129" t="e">
        <f>ASISTENCIA!#REF!</f>
        <v>#REF!</v>
      </c>
      <c r="N67" s="129" t="e">
        <f>ASISTENCIA!#REF!</f>
        <v>#REF!</v>
      </c>
      <c r="O67" s="217"/>
      <c r="P67" s="129" t="e">
        <f>ASISTENCIA!#REF!</f>
        <v>#REF!</v>
      </c>
      <c r="Q67" s="217"/>
      <c r="R67" s="129" t="e">
        <f>ASISTENCIA!#REF!</f>
        <v>#REF!</v>
      </c>
      <c r="S67" s="220"/>
      <c r="T67" s="129" t="e">
        <f>ASISTENCIA!#REF!</f>
        <v>#REF!</v>
      </c>
      <c r="U67" s="129"/>
      <c r="V67" s="220"/>
      <c r="W67" s="129"/>
      <c r="X67" s="129"/>
      <c r="Y67" s="220"/>
      <c r="Z67" s="129"/>
      <c r="AA67" s="220"/>
      <c r="AB67" s="324"/>
      <c r="AC67" s="325"/>
      <c r="AD67" s="325"/>
      <c r="AE67" s="325"/>
      <c r="AF67" s="325"/>
      <c r="AG67" s="325"/>
      <c r="AH67" s="325"/>
      <c r="AI67" s="325"/>
      <c r="AJ67" s="326"/>
      <c r="AK67" s="128" t="str">
        <f t="shared" si="3"/>
        <v/>
      </c>
      <c r="AL67" s="194"/>
    </row>
    <row r="68" spans="1:38" s="197" customFormat="1" ht="15.75" hidden="1" customHeight="1" x14ac:dyDescent="0.25">
      <c r="A68" s="163" t="e">
        <f>IF(+ASISTENCIA!#REF!="","",ASISTENCIA!#REF!)</f>
        <v>#REF!</v>
      </c>
      <c r="B68" s="12"/>
      <c r="C68" s="11"/>
      <c r="D68" s="133" t="e">
        <f>IF(+ASISTENCIA!#REF!="","",ASISTENCIA!#REF!)</f>
        <v>#REF!</v>
      </c>
      <c r="E68" s="128" t="e">
        <f>IF(+ASISTENCIA!#REF!="","",ASISTENCIA!#REF!)</f>
        <v>#REF!</v>
      </c>
      <c r="F68" s="136" t="e">
        <f>IF(+ASISTENCIA!#REF!="","",ASISTENCIA!#REF!)</f>
        <v>#REF!</v>
      </c>
      <c r="G68" s="136" t="e">
        <f>IF(+ASISTENCIA!#REF!="","",ASISTENCIA!#REF!)</f>
        <v>#REF!</v>
      </c>
      <c r="H68" s="129" t="e">
        <f>IF(+ASISTENCIA!#REF!="","",ASISTENCIA!#REF!)</f>
        <v>#REF!</v>
      </c>
      <c r="I68" s="217"/>
      <c r="J68" s="219" t="e">
        <f>ASISTENCIA!#REF!</f>
        <v>#REF!</v>
      </c>
      <c r="K68" s="217"/>
      <c r="L68" s="129" t="e">
        <f>ASISTENCIA!#REF!</f>
        <v>#REF!</v>
      </c>
      <c r="M68" s="129" t="e">
        <f>ASISTENCIA!#REF!</f>
        <v>#REF!</v>
      </c>
      <c r="N68" s="129" t="e">
        <f>ASISTENCIA!#REF!</f>
        <v>#REF!</v>
      </c>
      <c r="O68" s="217"/>
      <c r="P68" s="129" t="e">
        <f>ASISTENCIA!#REF!</f>
        <v>#REF!</v>
      </c>
      <c r="Q68" s="217"/>
      <c r="R68" s="129" t="e">
        <f>ASISTENCIA!#REF!</f>
        <v>#REF!</v>
      </c>
      <c r="S68" s="220"/>
      <c r="T68" s="129" t="e">
        <f>ASISTENCIA!#REF!</f>
        <v>#REF!</v>
      </c>
      <c r="U68" s="129"/>
      <c r="V68" s="220"/>
      <c r="W68" s="129"/>
      <c r="X68" s="129"/>
      <c r="Y68" s="220"/>
      <c r="Z68" s="129"/>
      <c r="AA68" s="220"/>
      <c r="AB68" s="324"/>
      <c r="AC68" s="325"/>
      <c r="AD68" s="325"/>
      <c r="AE68" s="325"/>
      <c r="AF68" s="325"/>
      <c r="AG68" s="325"/>
      <c r="AH68" s="325"/>
      <c r="AI68" s="325"/>
      <c r="AJ68" s="326"/>
      <c r="AK68" s="128" t="str">
        <f t="shared" si="3"/>
        <v/>
      </c>
      <c r="AL68" s="194"/>
    </row>
    <row r="69" spans="1:38" s="197" customFormat="1" ht="15.75" hidden="1" customHeight="1" x14ac:dyDescent="0.25">
      <c r="A69" s="163" t="e">
        <f>IF(+ASISTENCIA!#REF!="","",ASISTENCIA!#REF!)</f>
        <v>#REF!</v>
      </c>
      <c r="B69" s="12"/>
      <c r="C69" s="11"/>
      <c r="D69" s="133" t="e">
        <f>IF(+ASISTENCIA!#REF!="","",ASISTENCIA!#REF!)</f>
        <v>#REF!</v>
      </c>
      <c r="E69" s="128" t="e">
        <f>IF(+ASISTENCIA!#REF!="","",ASISTENCIA!#REF!)</f>
        <v>#REF!</v>
      </c>
      <c r="F69" s="136" t="e">
        <f>IF(+ASISTENCIA!#REF!="","",ASISTENCIA!#REF!)</f>
        <v>#REF!</v>
      </c>
      <c r="G69" s="136" t="e">
        <f>IF(+ASISTENCIA!#REF!="","",ASISTENCIA!#REF!)</f>
        <v>#REF!</v>
      </c>
      <c r="H69" s="129" t="e">
        <f>IF(+ASISTENCIA!#REF!="","",ASISTENCIA!#REF!)</f>
        <v>#REF!</v>
      </c>
      <c r="I69" s="217"/>
      <c r="J69" s="219" t="e">
        <f>ASISTENCIA!#REF!</f>
        <v>#REF!</v>
      </c>
      <c r="K69" s="217"/>
      <c r="L69" s="129" t="e">
        <f>ASISTENCIA!#REF!</f>
        <v>#REF!</v>
      </c>
      <c r="M69" s="129" t="e">
        <f>ASISTENCIA!#REF!</f>
        <v>#REF!</v>
      </c>
      <c r="N69" s="129" t="e">
        <f>ASISTENCIA!#REF!</f>
        <v>#REF!</v>
      </c>
      <c r="O69" s="217"/>
      <c r="P69" s="129" t="e">
        <f>ASISTENCIA!#REF!</f>
        <v>#REF!</v>
      </c>
      <c r="Q69" s="217"/>
      <c r="R69" s="129" t="e">
        <f>ASISTENCIA!#REF!</f>
        <v>#REF!</v>
      </c>
      <c r="S69" s="220"/>
      <c r="T69" s="129" t="e">
        <f>ASISTENCIA!#REF!</f>
        <v>#REF!</v>
      </c>
      <c r="U69" s="129"/>
      <c r="V69" s="220"/>
      <c r="W69" s="129"/>
      <c r="X69" s="129"/>
      <c r="Y69" s="220"/>
      <c r="Z69" s="129"/>
      <c r="AA69" s="220"/>
      <c r="AB69" s="324"/>
      <c r="AC69" s="325"/>
      <c r="AD69" s="325"/>
      <c r="AE69" s="325"/>
      <c r="AF69" s="325"/>
      <c r="AG69" s="325"/>
      <c r="AH69" s="325"/>
      <c r="AI69" s="325"/>
      <c r="AJ69" s="326"/>
      <c r="AK69" s="128" t="str">
        <f t="shared" si="3"/>
        <v/>
      </c>
      <c r="AL69" s="194"/>
    </row>
    <row r="70" spans="1:38" s="197" customFormat="1" ht="15.75" hidden="1" customHeight="1" x14ac:dyDescent="0.25">
      <c r="A70" s="163" t="e">
        <f>IF(+ASISTENCIA!#REF!="","",ASISTENCIA!#REF!)</f>
        <v>#REF!</v>
      </c>
      <c r="B70" s="12"/>
      <c r="C70" s="11"/>
      <c r="D70" s="133" t="e">
        <f>IF(+ASISTENCIA!#REF!="","",ASISTENCIA!#REF!)</f>
        <v>#REF!</v>
      </c>
      <c r="E70" s="128" t="e">
        <f>IF(+ASISTENCIA!#REF!="","",ASISTENCIA!#REF!)</f>
        <v>#REF!</v>
      </c>
      <c r="F70" s="136" t="e">
        <f>IF(+ASISTENCIA!#REF!="","",ASISTENCIA!#REF!)</f>
        <v>#REF!</v>
      </c>
      <c r="G70" s="136" t="e">
        <f>IF(+ASISTENCIA!#REF!="","",ASISTENCIA!#REF!)</f>
        <v>#REF!</v>
      </c>
      <c r="H70" s="129" t="e">
        <f>IF(+ASISTENCIA!#REF!="","",ASISTENCIA!#REF!)</f>
        <v>#REF!</v>
      </c>
      <c r="I70" s="217"/>
      <c r="J70" s="219" t="e">
        <f>ASISTENCIA!#REF!</f>
        <v>#REF!</v>
      </c>
      <c r="K70" s="217"/>
      <c r="L70" s="129" t="e">
        <f>ASISTENCIA!#REF!</f>
        <v>#REF!</v>
      </c>
      <c r="M70" s="129" t="e">
        <f>ASISTENCIA!#REF!</f>
        <v>#REF!</v>
      </c>
      <c r="N70" s="129" t="e">
        <f>ASISTENCIA!#REF!</f>
        <v>#REF!</v>
      </c>
      <c r="O70" s="217"/>
      <c r="P70" s="129" t="e">
        <f>ASISTENCIA!#REF!</f>
        <v>#REF!</v>
      </c>
      <c r="Q70" s="217"/>
      <c r="R70" s="129" t="e">
        <f>ASISTENCIA!#REF!</f>
        <v>#REF!</v>
      </c>
      <c r="S70" s="220"/>
      <c r="T70" s="129" t="e">
        <f>ASISTENCIA!#REF!</f>
        <v>#REF!</v>
      </c>
      <c r="U70" s="129"/>
      <c r="V70" s="220"/>
      <c r="W70" s="129"/>
      <c r="X70" s="129"/>
      <c r="Y70" s="220"/>
      <c r="Z70" s="129"/>
      <c r="AA70" s="220"/>
      <c r="AB70" s="324"/>
      <c r="AC70" s="325"/>
      <c r="AD70" s="325"/>
      <c r="AE70" s="325"/>
      <c r="AF70" s="325"/>
      <c r="AG70" s="325"/>
      <c r="AH70" s="325"/>
      <c r="AI70" s="325"/>
      <c r="AJ70" s="326"/>
      <c r="AK70" s="128" t="str">
        <f t="shared" si="3"/>
        <v/>
      </c>
      <c r="AL70" s="194"/>
    </row>
    <row r="71" spans="1:38" s="197" customFormat="1" ht="15.75" hidden="1" customHeight="1" x14ac:dyDescent="0.25">
      <c r="A71" s="163" t="e">
        <f>IF(+ASISTENCIA!#REF!="","",ASISTENCIA!#REF!)</f>
        <v>#REF!</v>
      </c>
      <c r="B71" s="12"/>
      <c r="C71" s="11"/>
      <c r="D71" s="133" t="e">
        <f>IF(+ASISTENCIA!#REF!="","",ASISTENCIA!#REF!)</f>
        <v>#REF!</v>
      </c>
      <c r="E71" s="128" t="e">
        <f>IF(+ASISTENCIA!#REF!="","",ASISTENCIA!#REF!)</f>
        <v>#REF!</v>
      </c>
      <c r="F71" s="136" t="e">
        <f>IF(+ASISTENCIA!#REF!="","",ASISTENCIA!#REF!)</f>
        <v>#REF!</v>
      </c>
      <c r="G71" s="136" t="e">
        <f>IF(+ASISTENCIA!#REF!="","",ASISTENCIA!#REF!)</f>
        <v>#REF!</v>
      </c>
      <c r="H71" s="129" t="e">
        <f>IF(+ASISTENCIA!#REF!="","",ASISTENCIA!#REF!)</f>
        <v>#REF!</v>
      </c>
      <c r="I71" s="217"/>
      <c r="J71" s="219" t="e">
        <f>ASISTENCIA!#REF!</f>
        <v>#REF!</v>
      </c>
      <c r="K71" s="217"/>
      <c r="L71" s="129" t="e">
        <f>ASISTENCIA!#REF!</f>
        <v>#REF!</v>
      </c>
      <c r="M71" s="129" t="e">
        <f>ASISTENCIA!#REF!</f>
        <v>#REF!</v>
      </c>
      <c r="N71" s="129" t="e">
        <f>ASISTENCIA!#REF!</f>
        <v>#REF!</v>
      </c>
      <c r="O71" s="217"/>
      <c r="P71" s="129" t="e">
        <f>ASISTENCIA!#REF!</f>
        <v>#REF!</v>
      </c>
      <c r="Q71" s="217"/>
      <c r="R71" s="129" t="e">
        <f>ASISTENCIA!#REF!</f>
        <v>#REF!</v>
      </c>
      <c r="S71" s="220"/>
      <c r="T71" s="129" t="e">
        <f>ASISTENCIA!#REF!</f>
        <v>#REF!</v>
      </c>
      <c r="U71" s="129"/>
      <c r="V71" s="220"/>
      <c r="W71" s="129"/>
      <c r="X71" s="129"/>
      <c r="Y71" s="220"/>
      <c r="Z71" s="129"/>
      <c r="AA71" s="220"/>
      <c r="AB71" s="324"/>
      <c r="AC71" s="325"/>
      <c r="AD71" s="325"/>
      <c r="AE71" s="325"/>
      <c r="AF71" s="325"/>
      <c r="AG71" s="325"/>
      <c r="AH71" s="325"/>
      <c r="AI71" s="325"/>
      <c r="AJ71" s="326"/>
      <c r="AK71" s="128" t="str">
        <f t="shared" si="3"/>
        <v/>
      </c>
      <c r="AL71" s="194"/>
    </row>
    <row r="72" spans="1:38" s="197" customFormat="1" ht="15.75" hidden="1" customHeight="1" x14ac:dyDescent="0.25">
      <c r="A72" s="163" t="e">
        <f>IF(+ASISTENCIA!#REF!="","",ASISTENCIA!#REF!)</f>
        <v>#REF!</v>
      </c>
      <c r="B72" s="12"/>
      <c r="C72" s="11"/>
      <c r="D72" s="133" t="e">
        <f>IF(+ASISTENCIA!#REF!="","",ASISTENCIA!#REF!)</f>
        <v>#REF!</v>
      </c>
      <c r="E72" s="128" t="e">
        <f>IF(+ASISTENCIA!#REF!="","",ASISTENCIA!#REF!)</f>
        <v>#REF!</v>
      </c>
      <c r="F72" s="136" t="e">
        <f>IF(+ASISTENCIA!#REF!="","",ASISTENCIA!#REF!)</f>
        <v>#REF!</v>
      </c>
      <c r="G72" s="136" t="e">
        <f>IF(+ASISTENCIA!#REF!="","",ASISTENCIA!#REF!)</f>
        <v>#REF!</v>
      </c>
      <c r="H72" s="129" t="e">
        <f>IF(+ASISTENCIA!#REF!="","",ASISTENCIA!#REF!)</f>
        <v>#REF!</v>
      </c>
      <c r="I72" s="217"/>
      <c r="J72" s="219" t="e">
        <f>ASISTENCIA!#REF!</f>
        <v>#REF!</v>
      </c>
      <c r="K72" s="217"/>
      <c r="L72" s="129" t="e">
        <f>ASISTENCIA!#REF!</f>
        <v>#REF!</v>
      </c>
      <c r="M72" s="129" t="e">
        <f>ASISTENCIA!#REF!</f>
        <v>#REF!</v>
      </c>
      <c r="N72" s="129" t="e">
        <f>ASISTENCIA!#REF!</f>
        <v>#REF!</v>
      </c>
      <c r="O72" s="217"/>
      <c r="P72" s="129" t="e">
        <f>ASISTENCIA!#REF!</f>
        <v>#REF!</v>
      </c>
      <c r="Q72" s="217"/>
      <c r="R72" s="129" t="e">
        <f>ASISTENCIA!#REF!</f>
        <v>#REF!</v>
      </c>
      <c r="S72" s="220"/>
      <c r="T72" s="129" t="e">
        <f>ASISTENCIA!#REF!</f>
        <v>#REF!</v>
      </c>
      <c r="U72" s="129"/>
      <c r="V72" s="220"/>
      <c r="W72" s="129"/>
      <c r="X72" s="129"/>
      <c r="Y72" s="220"/>
      <c r="Z72" s="129"/>
      <c r="AA72" s="220"/>
      <c r="AB72" s="324"/>
      <c r="AC72" s="325"/>
      <c r="AD72" s="325"/>
      <c r="AE72" s="325"/>
      <c r="AF72" s="325"/>
      <c r="AG72" s="325"/>
      <c r="AH72" s="325"/>
      <c r="AI72" s="325"/>
      <c r="AJ72" s="326"/>
      <c r="AK72" s="128" t="str">
        <f t="shared" si="3"/>
        <v/>
      </c>
      <c r="AL72" s="194"/>
    </row>
    <row r="73" spans="1:38" s="197" customFormat="1" ht="15.75" hidden="1" customHeight="1" x14ac:dyDescent="0.25">
      <c r="A73" s="163" t="e">
        <f>IF(+ASISTENCIA!#REF!="","",ASISTENCIA!#REF!)</f>
        <v>#REF!</v>
      </c>
      <c r="B73" s="12"/>
      <c r="C73" s="11"/>
      <c r="D73" s="133" t="e">
        <f>IF(+ASISTENCIA!#REF!="","",ASISTENCIA!#REF!)</f>
        <v>#REF!</v>
      </c>
      <c r="E73" s="128" t="e">
        <f>IF(+ASISTENCIA!#REF!="","",ASISTENCIA!#REF!)</f>
        <v>#REF!</v>
      </c>
      <c r="F73" s="136" t="e">
        <f>IF(+ASISTENCIA!#REF!="","",ASISTENCIA!#REF!)</f>
        <v>#REF!</v>
      </c>
      <c r="G73" s="136" t="e">
        <f>IF(+ASISTENCIA!#REF!="","",ASISTENCIA!#REF!)</f>
        <v>#REF!</v>
      </c>
      <c r="H73" s="129" t="e">
        <f>IF(+ASISTENCIA!#REF!="","",ASISTENCIA!#REF!)</f>
        <v>#REF!</v>
      </c>
      <c r="I73" s="217"/>
      <c r="J73" s="219" t="e">
        <f>ASISTENCIA!#REF!</f>
        <v>#REF!</v>
      </c>
      <c r="K73" s="217"/>
      <c r="L73" s="129" t="e">
        <f>ASISTENCIA!#REF!</f>
        <v>#REF!</v>
      </c>
      <c r="M73" s="129" t="e">
        <f>ASISTENCIA!#REF!</f>
        <v>#REF!</v>
      </c>
      <c r="N73" s="129" t="e">
        <f>ASISTENCIA!#REF!</f>
        <v>#REF!</v>
      </c>
      <c r="O73" s="217"/>
      <c r="P73" s="129" t="e">
        <f>ASISTENCIA!#REF!</f>
        <v>#REF!</v>
      </c>
      <c r="Q73" s="217"/>
      <c r="R73" s="129" t="e">
        <f>ASISTENCIA!#REF!</f>
        <v>#REF!</v>
      </c>
      <c r="S73" s="220"/>
      <c r="T73" s="129" t="e">
        <f>ASISTENCIA!#REF!</f>
        <v>#REF!</v>
      </c>
      <c r="U73" s="129"/>
      <c r="V73" s="220"/>
      <c r="W73" s="129"/>
      <c r="X73" s="129"/>
      <c r="Y73" s="220"/>
      <c r="Z73" s="129"/>
      <c r="AA73" s="220"/>
      <c r="AB73" s="324"/>
      <c r="AC73" s="325"/>
      <c r="AD73" s="325"/>
      <c r="AE73" s="325"/>
      <c r="AF73" s="325"/>
      <c r="AG73" s="325"/>
      <c r="AH73" s="325"/>
      <c r="AI73" s="325"/>
      <c r="AJ73" s="326"/>
      <c r="AK73" s="128" t="str">
        <f t="shared" si="3"/>
        <v/>
      </c>
      <c r="AL73" s="194"/>
    </row>
    <row r="74" spans="1:38" s="197" customFormat="1" ht="15.75" hidden="1" customHeight="1" x14ac:dyDescent="0.25">
      <c r="A74" s="163" t="e">
        <f>IF(+ASISTENCIA!#REF!="","",ASISTENCIA!#REF!)</f>
        <v>#REF!</v>
      </c>
      <c r="B74" s="12"/>
      <c r="C74" s="11"/>
      <c r="D74" s="133" t="e">
        <f>IF(+ASISTENCIA!#REF!="","",ASISTENCIA!#REF!)</f>
        <v>#REF!</v>
      </c>
      <c r="E74" s="128" t="e">
        <f>IF(+ASISTENCIA!#REF!="","",ASISTENCIA!#REF!)</f>
        <v>#REF!</v>
      </c>
      <c r="F74" s="136" t="e">
        <f>IF(+ASISTENCIA!#REF!="","",ASISTENCIA!#REF!)</f>
        <v>#REF!</v>
      </c>
      <c r="G74" s="136" t="e">
        <f>IF(+ASISTENCIA!#REF!="","",ASISTENCIA!#REF!)</f>
        <v>#REF!</v>
      </c>
      <c r="H74" s="129" t="e">
        <f>IF(+ASISTENCIA!#REF!="","",ASISTENCIA!#REF!)</f>
        <v>#REF!</v>
      </c>
      <c r="I74" s="217"/>
      <c r="J74" s="219" t="e">
        <f>ASISTENCIA!#REF!</f>
        <v>#REF!</v>
      </c>
      <c r="K74" s="217"/>
      <c r="L74" s="129" t="e">
        <f>ASISTENCIA!#REF!</f>
        <v>#REF!</v>
      </c>
      <c r="M74" s="129" t="e">
        <f>ASISTENCIA!#REF!</f>
        <v>#REF!</v>
      </c>
      <c r="N74" s="129" t="e">
        <f>ASISTENCIA!#REF!</f>
        <v>#REF!</v>
      </c>
      <c r="O74" s="217"/>
      <c r="P74" s="129" t="e">
        <f>ASISTENCIA!#REF!</f>
        <v>#REF!</v>
      </c>
      <c r="Q74" s="217"/>
      <c r="R74" s="129" t="e">
        <f>ASISTENCIA!#REF!</f>
        <v>#REF!</v>
      </c>
      <c r="S74" s="220"/>
      <c r="T74" s="129" t="e">
        <f>ASISTENCIA!#REF!</f>
        <v>#REF!</v>
      </c>
      <c r="U74" s="129"/>
      <c r="V74" s="220"/>
      <c r="W74" s="129"/>
      <c r="X74" s="129"/>
      <c r="Y74" s="220"/>
      <c r="Z74" s="129"/>
      <c r="AA74" s="220"/>
      <c r="AB74" s="324"/>
      <c r="AC74" s="325"/>
      <c r="AD74" s="325"/>
      <c r="AE74" s="325"/>
      <c r="AF74" s="325"/>
      <c r="AG74" s="325"/>
      <c r="AH74" s="325"/>
      <c r="AI74" s="325"/>
      <c r="AJ74" s="326"/>
      <c r="AK74" s="128" t="str">
        <f t="shared" si="3"/>
        <v/>
      </c>
      <c r="AL74" s="194"/>
    </row>
    <row r="75" spans="1:38" s="197" customFormat="1" ht="15.75" hidden="1" customHeight="1" x14ac:dyDescent="0.25">
      <c r="A75" s="163" t="e">
        <f>IF(+ASISTENCIA!#REF!="","",ASISTENCIA!#REF!)</f>
        <v>#REF!</v>
      </c>
      <c r="B75" s="12"/>
      <c r="C75" s="11"/>
      <c r="D75" s="133" t="e">
        <f>IF(+ASISTENCIA!#REF!="","",ASISTENCIA!#REF!)</f>
        <v>#REF!</v>
      </c>
      <c r="E75" s="128" t="e">
        <f>IF(+ASISTENCIA!#REF!="","",ASISTENCIA!#REF!)</f>
        <v>#REF!</v>
      </c>
      <c r="F75" s="136" t="e">
        <f>IF(+ASISTENCIA!#REF!="","",ASISTENCIA!#REF!)</f>
        <v>#REF!</v>
      </c>
      <c r="G75" s="136" t="e">
        <f>IF(+ASISTENCIA!#REF!="","",ASISTENCIA!#REF!)</f>
        <v>#REF!</v>
      </c>
      <c r="H75" s="129" t="e">
        <f>IF(+ASISTENCIA!#REF!="","",ASISTENCIA!#REF!)</f>
        <v>#REF!</v>
      </c>
      <c r="I75" s="217"/>
      <c r="J75" s="219" t="e">
        <f>ASISTENCIA!#REF!</f>
        <v>#REF!</v>
      </c>
      <c r="K75" s="217"/>
      <c r="L75" s="129" t="e">
        <f>ASISTENCIA!#REF!</f>
        <v>#REF!</v>
      </c>
      <c r="M75" s="129" t="e">
        <f>ASISTENCIA!#REF!</f>
        <v>#REF!</v>
      </c>
      <c r="N75" s="129" t="e">
        <f>ASISTENCIA!#REF!</f>
        <v>#REF!</v>
      </c>
      <c r="O75" s="217"/>
      <c r="P75" s="129" t="e">
        <f>ASISTENCIA!#REF!</f>
        <v>#REF!</v>
      </c>
      <c r="Q75" s="217"/>
      <c r="R75" s="129" t="e">
        <f>ASISTENCIA!#REF!</f>
        <v>#REF!</v>
      </c>
      <c r="S75" s="220"/>
      <c r="T75" s="129" t="e">
        <f>ASISTENCIA!#REF!</f>
        <v>#REF!</v>
      </c>
      <c r="U75" s="129"/>
      <c r="V75" s="220"/>
      <c r="W75" s="129"/>
      <c r="X75" s="129"/>
      <c r="Y75" s="220"/>
      <c r="Z75" s="129"/>
      <c r="AA75" s="220"/>
      <c r="AB75" s="324"/>
      <c r="AC75" s="325"/>
      <c r="AD75" s="325"/>
      <c r="AE75" s="325"/>
      <c r="AF75" s="325"/>
      <c r="AG75" s="325"/>
      <c r="AH75" s="325"/>
      <c r="AI75" s="325"/>
      <c r="AJ75" s="326"/>
      <c r="AK75" s="128" t="str">
        <f t="shared" si="3"/>
        <v/>
      </c>
      <c r="AL75" s="194"/>
    </row>
    <row r="76" spans="1:38" s="197" customFormat="1" ht="15.75" hidden="1" customHeight="1" x14ac:dyDescent="0.25">
      <c r="A76" s="163" t="e">
        <f>IF(+ASISTENCIA!#REF!="","",ASISTENCIA!#REF!)</f>
        <v>#REF!</v>
      </c>
      <c r="B76" s="12"/>
      <c r="C76" s="11"/>
      <c r="D76" s="133" t="e">
        <f>IF(+ASISTENCIA!#REF!="","",ASISTENCIA!#REF!)</f>
        <v>#REF!</v>
      </c>
      <c r="E76" s="128" t="e">
        <f>IF(+ASISTENCIA!#REF!="","",ASISTENCIA!#REF!)</f>
        <v>#REF!</v>
      </c>
      <c r="F76" s="136" t="e">
        <f>IF(+ASISTENCIA!#REF!="","",ASISTENCIA!#REF!)</f>
        <v>#REF!</v>
      </c>
      <c r="G76" s="136" t="e">
        <f>IF(+ASISTENCIA!#REF!="","",ASISTENCIA!#REF!)</f>
        <v>#REF!</v>
      </c>
      <c r="H76" s="129" t="e">
        <f>IF(+ASISTENCIA!#REF!="","",ASISTENCIA!#REF!)</f>
        <v>#REF!</v>
      </c>
      <c r="I76" s="217"/>
      <c r="J76" s="219" t="e">
        <f>ASISTENCIA!#REF!</f>
        <v>#REF!</v>
      </c>
      <c r="K76" s="217"/>
      <c r="L76" s="129" t="e">
        <f>ASISTENCIA!#REF!</f>
        <v>#REF!</v>
      </c>
      <c r="M76" s="129" t="e">
        <f>ASISTENCIA!#REF!</f>
        <v>#REF!</v>
      </c>
      <c r="N76" s="129" t="e">
        <f>ASISTENCIA!#REF!</f>
        <v>#REF!</v>
      </c>
      <c r="O76" s="217"/>
      <c r="P76" s="129" t="e">
        <f>ASISTENCIA!#REF!</f>
        <v>#REF!</v>
      </c>
      <c r="Q76" s="217"/>
      <c r="R76" s="129" t="e">
        <f>ASISTENCIA!#REF!</f>
        <v>#REF!</v>
      </c>
      <c r="S76" s="220"/>
      <c r="T76" s="129" t="e">
        <f>ASISTENCIA!#REF!</f>
        <v>#REF!</v>
      </c>
      <c r="U76" s="129"/>
      <c r="V76" s="220"/>
      <c r="W76" s="129"/>
      <c r="X76" s="129"/>
      <c r="Y76" s="220"/>
      <c r="Z76" s="129"/>
      <c r="AA76" s="220"/>
      <c r="AB76" s="324"/>
      <c r="AC76" s="325"/>
      <c r="AD76" s="325"/>
      <c r="AE76" s="325"/>
      <c r="AF76" s="325"/>
      <c r="AG76" s="325"/>
      <c r="AH76" s="325"/>
      <c r="AI76" s="325"/>
      <c r="AJ76" s="326"/>
      <c r="AK76" s="128" t="str">
        <f t="shared" si="3"/>
        <v/>
      </c>
      <c r="AL76" s="194"/>
    </row>
    <row r="77" spans="1:38" s="197" customFormat="1" ht="15.75" hidden="1" customHeight="1" x14ac:dyDescent="0.25">
      <c r="A77" s="163" t="e">
        <f>IF(+ASISTENCIA!#REF!="","",ASISTENCIA!#REF!)</f>
        <v>#REF!</v>
      </c>
      <c r="B77" s="12"/>
      <c r="C77" s="11"/>
      <c r="D77" s="133" t="e">
        <f>IF(+ASISTENCIA!#REF!="","",ASISTENCIA!#REF!)</f>
        <v>#REF!</v>
      </c>
      <c r="E77" s="128" t="e">
        <f>IF(+ASISTENCIA!#REF!="","",ASISTENCIA!#REF!)</f>
        <v>#REF!</v>
      </c>
      <c r="F77" s="136" t="e">
        <f>IF(+ASISTENCIA!#REF!="","",ASISTENCIA!#REF!)</f>
        <v>#REF!</v>
      </c>
      <c r="G77" s="136" t="e">
        <f>IF(+ASISTENCIA!#REF!="","",ASISTENCIA!#REF!)</f>
        <v>#REF!</v>
      </c>
      <c r="H77" s="129" t="e">
        <f>IF(+ASISTENCIA!#REF!="","",ASISTENCIA!#REF!)</f>
        <v>#REF!</v>
      </c>
      <c r="I77" s="217"/>
      <c r="J77" s="219" t="e">
        <f>ASISTENCIA!#REF!</f>
        <v>#REF!</v>
      </c>
      <c r="K77" s="217"/>
      <c r="L77" s="129" t="e">
        <f>ASISTENCIA!#REF!</f>
        <v>#REF!</v>
      </c>
      <c r="M77" s="129" t="e">
        <f>ASISTENCIA!#REF!</f>
        <v>#REF!</v>
      </c>
      <c r="N77" s="129" t="e">
        <f>ASISTENCIA!#REF!</f>
        <v>#REF!</v>
      </c>
      <c r="O77" s="217"/>
      <c r="P77" s="129" t="e">
        <f>ASISTENCIA!#REF!</f>
        <v>#REF!</v>
      </c>
      <c r="Q77" s="217"/>
      <c r="R77" s="129" t="e">
        <f>ASISTENCIA!#REF!</f>
        <v>#REF!</v>
      </c>
      <c r="S77" s="220"/>
      <c r="T77" s="129" t="e">
        <f>ASISTENCIA!#REF!</f>
        <v>#REF!</v>
      </c>
      <c r="U77" s="129"/>
      <c r="V77" s="220"/>
      <c r="W77" s="129"/>
      <c r="X77" s="129"/>
      <c r="Y77" s="220"/>
      <c r="Z77" s="129"/>
      <c r="AA77" s="220"/>
      <c r="AB77" s="324"/>
      <c r="AC77" s="325"/>
      <c r="AD77" s="325"/>
      <c r="AE77" s="325"/>
      <c r="AF77" s="325"/>
      <c r="AG77" s="325"/>
      <c r="AH77" s="325"/>
      <c r="AI77" s="325"/>
      <c r="AJ77" s="326"/>
      <c r="AK77" s="128" t="str">
        <f t="shared" si="3"/>
        <v/>
      </c>
      <c r="AL77" s="194"/>
    </row>
    <row r="78" spans="1:38" s="197" customFormat="1" ht="15.75" hidden="1" customHeight="1" x14ac:dyDescent="0.25">
      <c r="A78" s="163" t="e">
        <f>IF(+ASISTENCIA!#REF!="","",ASISTENCIA!#REF!)</f>
        <v>#REF!</v>
      </c>
      <c r="B78" s="12"/>
      <c r="C78" s="11"/>
      <c r="D78" s="133" t="e">
        <f>IF(+ASISTENCIA!#REF!="","",ASISTENCIA!#REF!)</f>
        <v>#REF!</v>
      </c>
      <c r="E78" s="128" t="e">
        <f>IF(+ASISTENCIA!#REF!="","",ASISTENCIA!#REF!)</f>
        <v>#REF!</v>
      </c>
      <c r="F78" s="136" t="e">
        <f>IF(+ASISTENCIA!#REF!="","",ASISTENCIA!#REF!)</f>
        <v>#REF!</v>
      </c>
      <c r="G78" s="136" t="e">
        <f>IF(+ASISTENCIA!#REF!="","",ASISTENCIA!#REF!)</f>
        <v>#REF!</v>
      </c>
      <c r="H78" s="129" t="e">
        <f>IF(+ASISTENCIA!#REF!="","",ASISTENCIA!#REF!)</f>
        <v>#REF!</v>
      </c>
      <c r="I78" s="217"/>
      <c r="J78" s="219" t="e">
        <f>ASISTENCIA!#REF!</f>
        <v>#REF!</v>
      </c>
      <c r="K78" s="217"/>
      <c r="L78" s="129" t="e">
        <f>ASISTENCIA!#REF!</f>
        <v>#REF!</v>
      </c>
      <c r="M78" s="129" t="e">
        <f>ASISTENCIA!#REF!</f>
        <v>#REF!</v>
      </c>
      <c r="N78" s="129" t="e">
        <f>ASISTENCIA!#REF!</f>
        <v>#REF!</v>
      </c>
      <c r="O78" s="217"/>
      <c r="P78" s="129" t="e">
        <f>ASISTENCIA!#REF!</f>
        <v>#REF!</v>
      </c>
      <c r="Q78" s="217"/>
      <c r="R78" s="129" t="e">
        <f>ASISTENCIA!#REF!</f>
        <v>#REF!</v>
      </c>
      <c r="S78" s="220"/>
      <c r="T78" s="129" t="e">
        <f>ASISTENCIA!#REF!</f>
        <v>#REF!</v>
      </c>
      <c r="U78" s="129"/>
      <c r="V78" s="220"/>
      <c r="W78" s="129"/>
      <c r="X78" s="129"/>
      <c r="Y78" s="220"/>
      <c r="Z78" s="129"/>
      <c r="AA78" s="220"/>
      <c r="AB78" s="324"/>
      <c r="AC78" s="325"/>
      <c r="AD78" s="325"/>
      <c r="AE78" s="325"/>
      <c r="AF78" s="325"/>
      <c r="AG78" s="325"/>
      <c r="AH78" s="325"/>
      <c r="AI78" s="325"/>
      <c r="AJ78" s="326"/>
      <c r="AK78" s="128" t="str">
        <f t="shared" si="3"/>
        <v/>
      </c>
      <c r="AL78" s="194"/>
    </row>
    <row r="79" spans="1:38" s="197" customFormat="1" ht="15.75" hidden="1" customHeight="1" x14ac:dyDescent="0.25">
      <c r="A79" s="163" t="e">
        <f>IF(+ASISTENCIA!#REF!="","",ASISTENCIA!#REF!)</f>
        <v>#REF!</v>
      </c>
      <c r="B79" s="12"/>
      <c r="C79" s="11"/>
      <c r="D79" s="133" t="e">
        <f>IF(+ASISTENCIA!#REF!="","",ASISTENCIA!#REF!)</f>
        <v>#REF!</v>
      </c>
      <c r="E79" s="128" t="e">
        <f>IF(+ASISTENCIA!#REF!="","",ASISTENCIA!#REF!)</f>
        <v>#REF!</v>
      </c>
      <c r="F79" s="136" t="e">
        <f>IF(+ASISTENCIA!#REF!="","",ASISTENCIA!#REF!)</f>
        <v>#REF!</v>
      </c>
      <c r="G79" s="136" t="e">
        <f>IF(+ASISTENCIA!#REF!="","",ASISTENCIA!#REF!)</f>
        <v>#REF!</v>
      </c>
      <c r="H79" s="129" t="e">
        <f>IF(+ASISTENCIA!#REF!="","",ASISTENCIA!#REF!)</f>
        <v>#REF!</v>
      </c>
      <c r="I79" s="217"/>
      <c r="J79" s="219" t="e">
        <f>ASISTENCIA!#REF!</f>
        <v>#REF!</v>
      </c>
      <c r="K79" s="217"/>
      <c r="L79" s="129" t="e">
        <f>ASISTENCIA!#REF!</f>
        <v>#REF!</v>
      </c>
      <c r="M79" s="129" t="e">
        <f>ASISTENCIA!#REF!</f>
        <v>#REF!</v>
      </c>
      <c r="N79" s="129" t="e">
        <f>ASISTENCIA!#REF!</f>
        <v>#REF!</v>
      </c>
      <c r="O79" s="217"/>
      <c r="P79" s="129" t="e">
        <f>ASISTENCIA!#REF!</f>
        <v>#REF!</v>
      </c>
      <c r="Q79" s="217"/>
      <c r="R79" s="129" t="e">
        <f>ASISTENCIA!#REF!</f>
        <v>#REF!</v>
      </c>
      <c r="S79" s="220"/>
      <c r="T79" s="129" t="e">
        <f>ASISTENCIA!#REF!</f>
        <v>#REF!</v>
      </c>
      <c r="U79" s="129"/>
      <c r="V79" s="220"/>
      <c r="W79" s="129"/>
      <c r="X79" s="129"/>
      <c r="Y79" s="220"/>
      <c r="Z79" s="129"/>
      <c r="AA79" s="220"/>
      <c r="AB79" s="324"/>
      <c r="AC79" s="325"/>
      <c r="AD79" s="325"/>
      <c r="AE79" s="325"/>
      <c r="AF79" s="325"/>
      <c r="AG79" s="325"/>
      <c r="AH79" s="325"/>
      <c r="AI79" s="325"/>
      <c r="AJ79" s="326"/>
      <c r="AK79" s="128" t="str">
        <f t="shared" si="3"/>
        <v/>
      </c>
      <c r="AL79" s="194"/>
    </row>
    <row r="80" spans="1:38" s="197" customFormat="1" ht="15.75" hidden="1" customHeight="1" x14ac:dyDescent="0.25">
      <c r="A80" s="163" t="e">
        <f>IF(+ASISTENCIA!#REF!="","",ASISTENCIA!#REF!)</f>
        <v>#REF!</v>
      </c>
      <c r="B80" s="12"/>
      <c r="C80" s="11"/>
      <c r="D80" s="133" t="e">
        <f>IF(+ASISTENCIA!#REF!="","",ASISTENCIA!#REF!)</f>
        <v>#REF!</v>
      </c>
      <c r="E80" s="128" t="e">
        <f>IF(+ASISTENCIA!#REF!="","",ASISTENCIA!#REF!)</f>
        <v>#REF!</v>
      </c>
      <c r="F80" s="136" t="e">
        <f>IF(+ASISTENCIA!#REF!="","",ASISTENCIA!#REF!)</f>
        <v>#REF!</v>
      </c>
      <c r="G80" s="136" t="e">
        <f>IF(+ASISTENCIA!#REF!="","",ASISTENCIA!#REF!)</f>
        <v>#REF!</v>
      </c>
      <c r="H80" s="129" t="e">
        <f>IF(+ASISTENCIA!#REF!="","",ASISTENCIA!#REF!)</f>
        <v>#REF!</v>
      </c>
      <c r="I80" s="217"/>
      <c r="J80" s="219" t="e">
        <f>ASISTENCIA!#REF!</f>
        <v>#REF!</v>
      </c>
      <c r="K80" s="217"/>
      <c r="L80" s="129" t="e">
        <f>ASISTENCIA!#REF!</f>
        <v>#REF!</v>
      </c>
      <c r="M80" s="129" t="e">
        <f>ASISTENCIA!#REF!</f>
        <v>#REF!</v>
      </c>
      <c r="N80" s="129" t="e">
        <f>ASISTENCIA!#REF!</f>
        <v>#REF!</v>
      </c>
      <c r="O80" s="217"/>
      <c r="P80" s="129" t="e">
        <f>ASISTENCIA!#REF!</f>
        <v>#REF!</v>
      </c>
      <c r="Q80" s="217"/>
      <c r="R80" s="129" t="e">
        <f>ASISTENCIA!#REF!</f>
        <v>#REF!</v>
      </c>
      <c r="S80" s="220"/>
      <c r="T80" s="129" t="e">
        <f>ASISTENCIA!#REF!</f>
        <v>#REF!</v>
      </c>
      <c r="U80" s="129"/>
      <c r="V80" s="220"/>
      <c r="W80" s="129"/>
      <c r="X80" s="129"/>
      <c r="Y80" s="220"/>
      <c r="Z80" s="129"/>
      <c r="AA80" s="220"/>
      <c r="AB80" s="324"/>
      <c r="AC80" s="325"/>
      <c r="AD80" s="325"/>
      <c r="AE80" s="325"/>
      <c r="AF80" s="325"/>
      <c r="AG80" s="325"/>
      <c r="AH80" s="325"/>
      <c r="AI80" s="325"/>
      <c r="AJ80" s="326"/>
      <c r="AK80" s="128" t="str">
        <f t="shared" si="3"/>
        <v/>
      </c>
      <c r="AL80" s="194"/>
    </row>
    <row r="81" spans="1:38" s="197" customFormat="1" ht="15.75" hidden="1" customHeight="1" x14ac:dyDescent="0.25">
      <c r="A81" s="163" t="e">
        <f>IF(+ASISTENCIA!#REF!="","",ASISTENCIA!#REF!)</f>
        <v>#REF!</v>
      </c>
      <c r="B81" s="12"/>
      <c r="C81" s="11"/>
      <c r="D81" s="133" t="e">
        <f>IF(+ASISTENCIA!#REF!="","",ASISTENCIA!#REF!)</f>
        <v>#REF!</v>
      </c>
      <c r="E81" s="128" t="e">
        <f>IF(+ASISTENCIA!#REF!="","",ASISTENCIA!#REF!)</f>
        <v>#REF!</v>
      </c>
      <c r="F81" s="136" t="e">
        <f>IF(+ASISTENCIA!#REF!="","",ASISTENCIA!#REF!)</f>
        <v>#REF!</v>
      </c>
      <c r="G81" s="136" t="e">
        <f>IF(+ASISTENCIA!#REF!="","",ASISTENCIA!#REF!)</f>
        <v>#REF!</v>
      </c>
      <c r="H81" s="129" t="e">
        <f>IF(+ASISTENCIA!#REF!="","",ASISTENCIA!#REF!)</f>
        <v>#REF!</v>
      </c>
      <c r="I81" s="217"/>
      <c r="J81" s="219" t="e">
        <f>ASISTENCIA!#REF!</f>
        <v>#REF!</v>
      </c>
      <c r="K81" s="217"/>
      <c r="L81" s="129" t="e">
        <f>ASISTENCIA!#REF!</f>
        <v>#REF!</v>
      </c>
      <c r="M81" s="129" t="e">
        <f>ASISTENCIA!#REF!</f>
        <v>#REF!</v>
      </c>
      <c r="N81" s="129" t="e">
        <f>ASISTENCIA!#REF!</f>
        <v>#REF!</v>
      </c>
      <c r="O81" s="217"/>
      <c r="P81" s="129" t="e">
        <f>ASISTENCIA!#REF!</f>
        <v>#REF!</v>
      </c>
      <c r="Q81" s="217"/>
      <c r="R81" s="129" t="e">
        <f>ASISTENCIA!#REF!</f>
        <v>#REF!</v>
      </c>
      <c r="S81" s="220"/>
      <c r="T81" s="129" t="e">
        <f>ASISTENCIA!#REF!</f>
        <v>#REF!</v>
      </c>
      <c r="U81" s="129"/>
      <c r="V81" s="220"/>
      <c r="W81" s="129"/>
      <c r="X81" s="129"/>
      <c r="Y81" s="220"/>
      <c r="Z81" s="129"/>
      <c r="AA81" s="220"/>
      <c r="AB81" s="324"/>
      <c r="AC81" s="325"/>
      <c r="AD81" s="325"/>
      <c r="AE81" s="325"/>
      <c r="AF81" s="325"/>
      <c r="AG81" s="325"/>
      <c r="AH81" s="325"/>
      <c r="AI81" s="325"/>
      <c r="AJ81" s="326"/>
      <c r="AK81" s="128" t="str">
        <f t="shared" si="3"/>
        <v/>
      </c>
      <c r="AL81" s="194"/>
    </row>
    <row r="82" spans="1:38" s="197" customFormat="1" ht="15.75" hidden="1" customHeight="1" x14ac:dyDescent="0.25">
      <c r="A82" s="163" t="e">
        <f>IF(+ASISTENCIA!#REF!="","",ASISTENCIA!#REF!)</f>
        <v>#REF!</v>
      </c>
      <c r="B82" s="12"/>
      <c r="C82" s="11"/>
      <c r="D82" s="133" t="e">
        <f>IF(+ASISTENCIA!#REF!="","",ASISTENCIA!#REF!)</f>
        <v>#REF!</v>
      </c>
      <c r="E82" s="128" t="e">
        <f>IF(+ASISTENCIA!#REF!="","",ASISTENCIA!#REF!)</f>
        <v>#REF!</v>
      </c>
      <c r="F82" s="136" t="e">
        <f>IF(+ASISTENCIA!#REF!="","",ASISTENCIA!#REF!)</f>
        <v>#REF!</v>
      </c>
      <c r="G82" s="136" t="e">
        <f>IF(+ASISTENCIA!#REF!="","",ASISTENCIA!#REF!)</f>
        <v>#REF!</v>
      </c>
      <c r="H82" s="129" t="e">
        <f>IF(+ASISTENCIA!#REF!="","",ASISTENCIA!#REF!)</f>
        <v>#REF!</v>
      </c>
      <c r="I82" s="217"/>
      <c r="J82" s="219" t="e">
        <f>ASISTENCIA!#REF!</f>
        <v>#REF!</v>
      </c>
      <c r="K82" s="217"/>
      <c r="L82" s="129" t="e">
        <f>ASISTENCIA!#REF!</f>
        <v>#REF!</v>
      </c>
      <c r="M82" s="129" t="e">
        <f>ASISTENCIA!#REF!</f>
        <v>#REF!</v>
      </c>
      <c r="N82" s="129" t="e">
        <f>ASISTENCIA!#REF!</f>
        <v>#REF!</v>
      </c>
      <c r="O82" s="217"/>
      <c r="P82" s="129" t="e">
        <f>ASISTENCIA!#REF!</f>
        <v>#REF!</v>
      </c>
      <c r="Q82" s="217"/>
      <c r="R82" s="129" t="e">
        <f>ASISTENCIA!#REF!</f>
        <v>#REF!</v>
      </c>
      <c r="S82" s="220"/>
      <c r="T82" s="129" t="e">
        <f>ASISTENCIA!#REF!</f>
        <v>#REF!</v>
      </c>
      <c r="U82" s="129"/>
      <c r="V82" s="220"/>
      <c r="W82" s="129"/>
      <c r="X82" s="129"/>
      <c r="Y82" s="220"/>
      <c r="Z82" s="129"/>
      <c r="AA82" s="220"/>
      <c r="AB82" s="324"/>
      <c r="AC82" s="325"/>
      <c r="AD82" s="325"/>
      <c r="AE82" s="325"/>
      <c r="AF82" s="325"/>
      <c r="AG82" s="325"/>
      <c r="AH82" s="325"/>
      <c r="AI82" s="325"/>
      <c r="AJ82" s="326"/>
      <c r="AK82" s="128" t="str">
        <f t="shared" si="3"/>
        <v/>
      </c>
      <c r="AL82" s="194"/>
    </row>
    <row r="83" spans="1:38" s="197" customFormat="1" ht="15.75" hidden="1" customHeight="1" x14ac:dyDescent="0.25">
      <c r="A83" s="163" t="e">
        <f>IF(+ASISTENCIA!#REF!="","",ASISTENCIA!#REF!)</f>
        <v>#REF!</v>
      </c>
      <c r="B83" s="12"/>
      <c r="C83" s="11"/>
      <c r="D83" s="133" t="e">
        <f>IF(+ASISTENCIA!#REF!="","",ASISTENCIA!#REF!)</f>
        <v>#REF!</v>
      </c>
      <c r="E83" s="128" t="e">
        <f>IF(+ASISTENCIA!#REF!="","",ASISTENCIA!#REF!)</f>
        <v>#REF!</v>
      </c>
      <c r="F83" s="136" t="e">
        <f>IF(+ASISTENCIA!#REF!="","",ASISTENCIA!#REF!)</f>
        <v>#REF!</v>
      </c>
      <c r="G83" s="136" t="e">
        <f>IF(+ASISTENCIA!#REF!="","",ASISTENCIA!#REF!)</f>
        <v>#REF!</v>
      </c>
      <c r="H83" s="129" t="e">
        <f>IF(+ASISTENCIA!#REF!="","",ASISTENCIA!#REF!)</f>
        <v>#REF!</v>
      </c>
      <c r="I83" s="217"/>
      <c r="J83" s="219" t="e">
        <f>ASISTENCIA!#REF!</f>
        <v>#REF!</v>
      </c>
      <c r="K83" s="217"/>
      <c r="L83" s="129" t="e">
        <f>ASISTENCIA!#REF!</f>
        <v>#REF!</v>
      </c>
      <c r="M83" s="129" t="e">
        <f>ASISTENCIA!#REF!</f>
        <v>#REF!</v>
      </c>
      <c r="N83" s="129" t="e">
        <f>ASISTENCIA!#REF!</f>
        <v>#REF!</v>
      </c>
      <c r="O83" s="217"/>
      <c r="P83" s="129" t="e">
        <f>ASISTENCIA!#REF!</f>
        <v>#REF!</v>
      </c>
      <c r="Q83" s="217"/>
      <c r="R83" s="129" t="e">
        <f>ASISTENCIA!#REF!</f>
        <v>#REF!</v>
      </c>
      <c r="S83" s="220"/>
      <c r="T83" s="129" t="e">
        <f>ASISTENCIA!#REF!</f>
        <v>#REF!</v>
      </c>
      <c r="U83" s="129"/>
      <c r="V83" s="220"/>
      <c r="W83" s="129"/>
      <c r="X83" s="129"/>
      <c r="Y83" s="220"/>
      <c r="Z83" s="129"/>
      <c r="AA83" s="220"/>
      <c r="AB83" s="324"/>
      <c r="AC83" s="325"/>
      <c r="AD83" s="325"/>
      <c r="AE83" s="325"/>
      <c r="AF83" s="325"/>
      <c r="AG83" s="325"/>
      <c r="AH83" s="325"/>
      <c r="AI83" s="325"/>
      <c r="AJ83" s="326"/>
      <c r="AK83" s="128" t="str">
        <f t="shared" si="3"/>
        <v/>
      </c>
      <c r="AL83" s="194"/>
    </row>
    <row r="84" spans="1:38" s="197" customFormat="1" ht="15.75" hidden="1" customHeight="1" x14ac:dyDescent="0.25">
      <c r="A84" s="163" t="e">
        <f>IF(+ASISTENCIA!#REF!="","",ASISTENCIA!#REF!)</f>
        <v>#REF!</v>
      </c>
      <c r="B84" s="12"/>
      <c r="C84" s="11"/>
      <c r="D84" s="133" t="e">
        <f>IF(+ASISTENCIA!#REF!="","",ASISTENCIA!#REF!)</f>
        <v>#REF!</v>
      </c>
      <c r="E84" s="128" t="e">
        <f>IF(+ASISTENCIA!#REF!="","",ASISTENCIA!#REF!)</f>
        <v>#REF!</v>
      </c>
      <c r="F84" s="136" t="e">
        <f>IF(+ASISTENCIA!#REF!="","",ASISTENCIA!#REF!)</f>
        <v>#REF!</v>
      </c>
      <c r="G84" s="136" t="e">
        <f>IF(+ASISTENCIA!#REF!="","",ASISTENCIA!#REF!)</f>
        <v>#REF!</v>
      </c>
      <c r="H84" s="129" t="e">
        <f>IF(+ASISTENCIA!#REF!="","",ASISTENCIA!#REF!)</f>
        <v>#REF!</v>
      </c>
      <c r="I84" s="217"/>
      <c r="J84" s="219" t="e">
        <f>ASISTENCIA!#REF!</f>
        <v>#REF!</v>
      </c>
      <c r="K84" s="217"/>
      <c r="L84" s="129" t="e">
        <f>ASISTENCIA!#REF!</f>
        <v>#REF!</v>
      </c>
      <c r="M84" s="129" t="e">
        <f>ASISTENCIA!#REF!</f>
        <v>#REF!</v>
      </c>
      <c r="N84" s="129" t="e">
        <f>ASISTENCIA!#REF!</f>
        <v>#REF!</v>
      </c>
      <c r="O84" s="217"/>
      <c r="P84" s="129" t="e">
        <f>ASISTENCIA!#REF!</f>
        <v>#REF!</v>
      </c>
      <c r="Q84" s="217"/>
      <c r="R84" s="129" t="e">
        <f>ASISTENCIA!#REF!</f>
        <v>#REF!</v>
      </c>
      <c r="S84" s="220"/>
      <c r="T84" s="129" t="e">
        <f>ASISTENCIA!#REF!</f>
        <v>#REF!</v>
      </c>
      <c r="U84" s="129"/>
      <c r="V84" s="220"/>
      <c r="W84" s="129"/>
      <c r="X84" s="129"/>
      <c r="Y84" s="220"/>
      <c r="Z84" s="129"/>
      <c r="AA84" s="220"/>
      <c r="AB84" s="324"/>
      <c r="AC84" s="325"/>
      <c r="AD84" s="325"/>
      <c r="AE84" s="325"/>
      <c r="AF84" s="325"/>
      <c r="AG84" s="325"/>
      <c r="AH84" s="325"/>
      <c r="AI84" s="325"/>
      <c r="AJ84" s="326"/>
      <c r="AK84" s="128" t="str">
        <f t="shared" si="3"/>
        <v/>
      </c>
      <c r="AL84" s="194"/>
    </row>
    <row r="85" spans="1:38" s="197" customFormat="1" ht="15.75" hidden="1" customHeight="1" x14ac:dyDescent="0.25">
      <c r="A85" s="163" t="e">
        <f>IF(+ASISTENCIA!#REF!="","",ASISTENCIA!#REF!)</f>
        <v>#REF!</v>
      </c>
      <c r="B85" s="12"/>
      <c r="C85" s="11"/>
      <c r="D85" s="133" t="e">
        <f>IF(+ASISTENCIA!#REF!="","",ASISTENCIA!#REF!)</f>
        <v>#REF!</v>
      </c>
      <c r="E85" s="128" t="e">
        <f>IF(+ASISTENCIA!#REF!="","",ASISTENCIA!#REF!)</f>
        <v>#REF!</v>
      </c>
      <c r="F85" s="136" t="e">
        <f>IF(+ASISTENCIA!#REF!="","",ASISTENCIA!#REF!)</f>
        <v>#REF!</v>
      </c>
      <c r="G85" s="136" t="e">
        <f>IF(+ASISTENCIA!#REF!="","",ASISTENCIA!#REF!)</f>
        <v>#REF!</v>
      </c>
      <c r="H85" s="129" t="e">
        <f>IF(+ASISTENCIA!#REF!="","",ASISTENCIA!#REF!)</f>
        <v>#REF!</v>
      </c>
      <c r="I85" s="217"/>
      <c r="J85" s="219" t="e">
        <f>ASISTENCIA!#REF!</f>
        <v>#REF!</v>
      </c>
      <c r="K85" s="217"/>
      <c r="L85" s="129" t="e">
        <f>ASISTENCIA!#REF!</f>
        <v>#REF!</v>
      </c>
      <c r="M85" s="129" t="e">
        <f>ASISTENCIA!#REF!</f>
        <v>#REF!</v>
      </c>
      <c r="N85" s="129" t="e">
        <f>ASISTENCIA!#REF!</f>
        <v>#REF!</v>
      </c>
      <c r="O85" s="217"/>
      <c r="P85" s="129" t="e">
        <f>ASISTENCIA!#REF!</f>
        <v>#REF!</v>
      </c>
      <c r="Q85" s="217"/>
      <c r="R85" s="129" t="e">
        <f>ASISTENCIA!#REF!</f>
        <v>#REF!</v>
      </c>
      <c r="S85" s="220"/>
      <c r="T85" s="129" t="e">
        <f>ASISTENCIA!#REF!</f>
        <v>#REF!</v>
      </c>
      <c r="U85" s="129"/>
      <c r="V85" s="220"/>
      <c r="W85" s="129"/>
      <c r="X85" s="129"/>
      <c r="Y85" s="220"/>
      <c r="Z85" s="129"/>
      <c r="AA85" s="220"/>
      <c r="AB85" s="324"/>
      <c r="AC85" s="325"/>
      <c r="AD85" s="325"/>
      <c r="AE85" s="325"/>
      <c r="AF85" s="325"/>
      <c r="AG85" s="325"/>
      <c r="AH85" s="325"/>
      <c r="AI85" s="325"/>
      <c r="AJ85" s="326"/>
      <c r="AK85" s="128" t="str">
        <f t="shared" si="3"/>
        <v/>
      </c>
      <c r="AL85" s="194"/>
    </row>
    <row r="86" spans="1:38" s="197" customFormat="1" ht="15.75" hidden="1" customHeight="1" x14ac:dyDescent="0.25">
      <c r="A86" s="163" t="e">
        <f>IF(+ASISTENCIA!#REF!="","",ASISTENCIA!#REF!)</f>
        <v>#REF!</v>
      </c>
      <c r="B86" s="12"/>
      <c r="C86" s="11"/>
      <c r="D86" s="133" t="e">
        <f>IF(+ASISTENCIA!#REF!="","",ASISTENCIA!#REF!)</f>
        <v>#REF!</v>
      </c>
      <c r="E86" s="128" t="e">
        <f>IF(+ASISTENCIA!#REF!="","",ASISTENCIA!#REF!)</f>
        <v>#REF!</v>
      </c>
      <c r="F86" s="136" t="e">
        <f>IF(+ASISTENCIA!#REF!="","",ASISTENCIA!#REF!)</f>
        <v>#REF!</v>
      </c>
      <c r="G86" s="136" t="e">
        <f>IF(+ASISTENCIA!#REF!="","",ASISTENCIA!#REF!)</f>
        <v>#REF!</v>
      </c>
      <c r="H86" s="129" t="e">
        <f>IF(+ASISTENCIA!#REF!="","",ASISTENCIA!#REF!)</f>
        <v>#REF!</v>
      </c>
      <c r="I86" s="217"/>
      <c r="J86" s="219" t="e">
        <f>ASISTENCIA!#REF!</f>
        <v>#REF!</v>
      </c>
      <c r="K86" s="217"/>
      <c r="L86" s="129" t="e">
        <f>ASISTENCIA!#REF!</f>
        <v>#REF!</v>
      </c>
      <c r="M86" s="129" t="e">
        <f>ASISTENCIA!#REF!</f>
        <v>#REF!</v>
      </c>
      <c r="N86" s="129" t="e">
        <f>ASISTENCIA!#REF!</f>
        <v>#REF!</v>
      </c>
      <c r="O86" s="217"/>
      <c r="P86" s="129" t="e">
        <f>ASISTENCIA!#REF!</f>
        <v>#REF!</v>
      </c>
      <c r="Q86" s="217"/>
      <c r="R86" s="129" t="e">
        <f>ASISTENCIA!#REF!</f>
        <v>#REF!</v>
      </c>
      <c r="S86" s="220"/>
      <c r="T86" s="129" t="e">
        <f>ASISTENCIA!#REF!</f>
        <v>#REF!</v>
      </c>
      <c r="U86" s="129"/>
      <c r="V86" s="220"/>
      <c r="W86" s="129"/>
      <c r="X86" s="129"/>
      <c r="Y86" s="220"/>
      <c r="Z86" s="129"/>
      <c r="AA86" s="220"/>
      <c r="AB86" s="324"/>
      <c r="AC86" s="325"/>
      <c r="AD86" s="325"/>
      <c r="AE86" s="325"/>
      <c r="AF86" s="325"/>
      <c r="AG86" s="325"/>
      <c r="AH86" s="325"/>
      <c r="AI86" s="325"/>
      <c r="AJ86" s="326"/>
      <c r="AK86" s="128" t="str">
        <f t="shared" si="3"/>
        <v/>
      </c>
      <c r="AL86" s="194"/>
    </row>
    <row r="87" spans="1:38" s="197" customFormat="1" ht="15.75" hidden="1" customHeight="1" x14ac:dyDescent="0.25">
      <c r="A87" s="163" t="e">
        <f>IF(+ASISTENCIA!#REF!="","",ASISTENCIA!#REF!)</f>
        <v>#REF!</v>
      </c>
      <c r="B87" s="12"/>
      <c r="C87" s="11"/>
      <c r="D87" s="133" t="e">
        <f>IF(+ASISTENCIA!#REF!="","",ASISTENCIA!#REF!)</f>
        <v>#REF!</v>
      </c>
      <c r="E87" s="128" t="e">
        <f>IF(+ASISTENCIA!#REF!="","",ASISTENCIA!#REF!)</f>
        <v>#REF!</v>
      </c>
      <c r="F87" s="136" t="e">
        <f>IF(+ASISTENCIA!#REF!="","",ASISTENCIA!#REF!)</f>
        <v>#REF!</v>
      </c>
      <c r="G87" s="136" t="e">
        <f>IF(+ASISTENCIA!#REF!="","",ASISTENCIA!#REF!)</f>
        <v>#REF!</v>
      </c>
      <c r="H87" s="129" t="e">
        <f>IF(+ASISTENCIA!#REF!="","",ASISTENCIA!#REF!)</f>
        <v>#REF!</v>
      </c>
      <c r="I87" s="217"/>
      <c r="J87" s="219" t="e">
        <f>ASISTENCIA!#REF!</f>
        <v>#REF!</v>
      </c>
      <c r="K87" s="217"/>
      <c r="L87" s="129" t="e">
        <f>ASISTENCIA!#REF!</f>
        <v>#REF!</v>
      </c>
      <c r="M87" s="129" t="e">
        <f>ASISTENCIA!#REF!</f>
        <v>#REF!</v>
      </c>
      <c r="N87" s="129" t="e">
        <f>ASISTENCIA!#REF!</f>
        <v>#REF!</v>
      </c>
      <c r="O87" s="217"/>
      <c r="P87" s="129" t="e">
        <f>ASISTENCIA!#REF!</f>
        <v>#REF!</v>
      </c>
      <c r="Q87" s="217"/>
      <c r="R87" s="129" t="e">
        <f>ASISTENCIA!#REF!</f>
        <v>#REF!</v>
      </c>
      <c r="S87" s="220"/>
      <c r="T87" s="129" t="e">
        <f>ASISTENCIA!#REF!</f>
        <v>#REF!</v>
      </c>
      <c r="U87" s="129"/>
      <c r="V87" s="220"/>
      <c r="W87" s="129"/>
      <c r="X87" s="129"/>
      <c r="Y87" s="220"/>
      <c r="Z87" s="129"/>
      <c r="AA87" s="220"/>
      <c r="AB87" s="324"/>
      <c r="AC87" s="325"/>
      <c r="AD87" s="325"/>
      <c r="AE87" s="325"/>
      <c r="AF87" s="325"/>
      <c r="AG87" s="325"/>
      <c r="AH87" s="325"/>
      <c r="AI87" s="325"/>
      <c r="AJ87" s="326"/>
      <c r="AK87" s="128" t="str">
        <f t="shared" si="3"/>
        <v/>
      </c>
      <c r="AL87" s="194"/>
    </row>
    <row r="88" spans="1:38" s="197" customFormat="1" ht="15.75" hidden="1" customHeight="1" x14ac:dyDescent="0.25">
      <c r="A88" s="163" t="e">
        <f>IF(+ASISTENCIA!#REF!="","",ASISTENCIA!#REF!)</f>
        <v>#REF!</v>
      </c>
      <c r="B88" s="12"/>
      <c r="C88" s="11"/>
      <c r="D88" s="133" t="e">
        <f>IF(+ASISTENCIA!#REF!="","",ASISTENCIA!#REF!)</f>
        <v>#REF!</v>
      </c>
      <c r="E88" s="128" t="e">
        <f>IF(+ASISTENCIA!#REF!="","",ASISTENCIA!#REF!)</f>
        <v>#REF!</v>
      </c>
      <c r="F88" s="136" t="e">
        <f>IF(+ASISTENCIA!#REF!="","",ASISTENCIA!#REF!)</f>
        <v>#REF!</v>
      </c>
      <c r="G88" s="136" t="e">
        <f>IF(+ASISTENCIA!#REF!="","",ASISTENCIA!#REF!)</f>
        <v>#REF!</v>
      </c>
      <c r="H88" s="129" t="e">
        <f>IF(+ASISTENCIA!#REF!="","",ASISTENCIA!#REF!)</f>
        <v>#REF!</v>
      </c>
      <c r="I88" s="217"/>
      <c r="J88" s="219" t="e">
        <f>ASISTENCIA!#REF!</f>
        <v>#REF!</v>
      </c>
      <c r="K88" s="217"/>
      <c r="L88" s="129" t="e">
        <f>ASISTENCIA!#REF!</f>
        <v>#REF!</v>
      </c>
      <c r="M88" s="129" t="e">
        <f>ASISTENCIA!#REF!</f>
        <v>#REF!</v>
      </c>
      <c r="N88" s="129" t="e">
        <f>ASISTENCIA!#REF!</f>
        <v>#REF!</v>
      </c>
      <c r="O88" s="217"/>
      <c r="P88" s="129" t="e">
        <f>ASISTENCIA!#REF!</f>
        <v>#REF!</v>
      </c>
      <c r="Q88" s="217"/>
      <c r="R88" s="129" t="e">
        <f>ASISTENCIA!#REF!</f>
        <v>#REF!</v>
      </c>
      <c r="S88" s="220"/>
      <c r="T88" s="129" t="e">
        <f>ASISTENCIA!#REF!</f>
        <v>#REF!</v>
      </c>
      <c r="U88" s="129"/>
      <c r="V88" s="220"/>
      <c r="W88" s="129"/>
      <c r="X88" s="129"/>
      <c r="Y88" s="220"/>
      <c r="Z88" s="129"/>
      <c r="AA88" s="220"/>
      <c r="AB88" s="324"/>
      <c r="AC88" s="325"/>
      <c r="AD88" s="325"/>
      <c r="AE88" s="325"/>
      <c r="AF88" s="325"/>
      <c r="AG88" s="325"/>
      <c r="AH88" s="325"/>
      <c r="AI88" s="325"/>
      <c r="AJ88" s="326"/>
      <c r="AK88" s="128" t="str">
        <f t="shared" si="3"/>
        <v/>
      </c>
      <c r="AL88" s="194"/>
    </row>
    <row r="89" spans="1:38" s="197" customFormat="1" ht="15.75" hidden="1" customHeight="1" x14ac:dyDescent="0.25">
      <c r="A89" s="163" t="e">
        <f>IF(+ASISTENCIA!#REF!="","",ASISTENCIA!#REF!)</f>
        <v>#REF!</v>
      </c>
      <c r="B89" s="12"/>
      <c r="C89" s="11"/>
      <c r="D89" s="133" t="e">
        <f>IF(+ASISTENCIA!#REF!="","",ASISTENCIA!#REF!)</f>
        <v>#REF!</v>
      </c>
      <c r="E89" s="128" t="e">
        <f>IF(+ASISTENCIA!#REF!="","",ASISTENCIA!#REF!)</f>
        <v>#REF!</v>
      </c>
      <c r="F89" s="136" t="e">
        <f>IF(+ASISTENCIA!#REF!="","",ASISTENCIA!#REF!)</f>
        <v>#REF!</v>
      </c>
      <c r="G89" s="136" t="e">
        <f>IF(+ASISTENCIA!#REF!="","",ASISTENCIA!#REF!)</f>
        <v>#REF!</v>
      </c>
      <c r="H89" s="129" t="e">
        <f>IF(+ASISTENCIA!#REF!="","",ASISTENCIA!#REF!)</f>
        <v>#REF!</v>
      </c>
      <c r="I89" s="217"/>
      <c r="J89" s="219" t="e">
        <f>ASISTENCIA!#REF!</f>
        <v>#REF!</v>
      </c>
      <c r="K89" s="217"/>
      <c r="L89" s="129" t="e">
        <f>ASISTENCIA!#REF!</f>
        <v>#REF!</v>
      </c>
      <c r="M89" s="129" t="e">
        <f>ASISTENCIA!#REF!</f>
        <v>#REF!</v>
      </c>
      <c r="N89" s="129" t="e">
        <f>ASISTENCIA!#REF!</f>
        <v>#REF!</v>
      </c>
      <c r="O89" s="217"/>
      <c r="P89" s="129" t="e">
        <f>ASISTENCIA!#REF!</f>
        <v>#REF!</v>
      </c>
      <c r="Q89" s="217"/>
      <c r="R89" s="129" t="e">
        <f>ASISTENCIA!#REF!</f>
        <v>#REF!</v>
      </c>
      <c r="S89" s="220"/>
      <c r="T89" s="129" t="e">
        <f>ASISTENCIA!#REF!</f>
        <v>#REF!</v>
      </c>
      <c r="U89" s="129"/>
      <c r="V89" s="220"/>
      <c r="W89" s="129"/>
      <c r="X89" s="129"/>
      <c r="Y89" s="220"/>
      <c r="Z89" s="129"/>
      <c r="AA89" s="220"/>
      <c r="AB89" s="324"/>
      <c r="AC89" s="325"/>
      <c r="AD89" s="325"/>
      <c r="AE89" s="325"/>
      <c r="AF89" s="325"/>
      <c r="AG89" s="325"/>
      <c r="AH89" s="325"/>
      <c r="AI89" s="325"/>
      <c r="AJ89" s="326"/>
      <c r="AK89" s="128" t="str">
        <f t="shared" si="3"/>
        <v/>
      </c>
      <c r="AL89" s="194"/>
    </row>
    <row r="90" spans="1:38" s="197" customFormat="1" ht="15.75" hidden="1" customHeight="1" x14ac:dyDescent="0.25">
      <c r="A90" s="163" t="e">
        <f>IF(+ASISTENCIA!#REF!="","",ASISTENCIA!#REF!)</f>
        <v>#REF!</v>
      </c>
      <c r="B90" s="12"/>
      <c r="C90" s="11"/>
      <c r="D90" s="133" t="e">
        <f>IF(+ASISTENCIA!#REF!="","",ASISTENCIA!#REF!)</f>
        <v>#REF!</v>
      </c>
      <c r="E90" s="128" t="e">
        <f>IF(+ASISTENCIA!#REF!="","",ASISTENCIA!#REF!)</f>
        <v>#REF!</v>
      </c>
      <c r="F90" s="136" t="e">
        <f>IF(+ASISTENCIA!#REF!="","",ASISTENCIA!#REF!)</f>
        <v>#REF!</v>
      </c>
      <c r="G90" s="136" t="e">
        <f>IF(+ASISTENCIA!#REF!="","",ASISTENCIA!#REF!)</f>
        <v>#REF!</v>
      </c>
      <c r="H90" s="129" t="e">
        <f>IF(+ASISTENCIA!#REF!="","",ASISTENCIA!#REF!)</f>
        <v>#REF!</v>
      </c>
      <c r="I90" s="217"/>
      <c r="J90" s="219" t="e">
        <f>ASISTENCIA!#REF!</f>
        <v>#REF!</v>
      </c>
      <c r="K90" s="217"/>
      <c r="L90" s="129" t="e">
        <f>ASISTENCIA!#REF!</f>
        <v>#REF!</v>
      </c>
      <c r="M90" s="129" t="e">
        <f>ASISTENCIA!#REF!</f>
        <v>#REF!</v>
      </c>
      <c r="N90" s="129" t="e">
        <f>ASISTENCIA!#REF!</f>
        <v>#REF!</v>
      </c>
      <c r="O90" s="217"/>
      <c r="P90" s="129" t="e">
        <f>ASISTENCIA!#REF!</f>
        <v>#REF!</v>
      </c>
      <c r="Q90" s="217"/>
      <c r="R90" s="129" t="e">
        <f>ASISTENCIA!#REF!</f>
        <v>#REF!</v>
      </c>
      <c r="S90" s="220"/>
      <c r="T90" s="129" t="e">
        <f>ASISTENCIA!#REF!</f>
        <v>#REF!</v>
      </c>
      <c r="U90" s="129"/>
      <c r="V90" s="220"/>
      <c r="W90" s="129"/>
      <c r="X90" s="129"/>
      <c r="Y90" s="220"/>
      <c r="Z90" s="129"/>
      <c r="AA90" s="220"/>
      <c r="AB90" s="324"/>
      <c r="AC90" s="325"/>
      <c r="AD90" s="325"/>
      <c r="AE90" s="325"/>
      <c r="AF90" s="325"/>
      <c r="AG90" s="325"/>
      <c r="AH90" s="325"/>
      <c r="AI90" s="325"/>
      <c r="AJ90" s="326"/>
      <c r="AK90" s="128" t="str">
        <f t="shared" si="3"/>
        <v/>
      </c>
      <c r="AL90" s="194"/>
    </row>
    <row r="91" spans="1:38" s="197" customFormat="1" ht="15.75" hidden="1" customHeight="1" x14ac:dyDescent="0.25">
      <c r="A91" s="163" t="e">
        <f>IF(+ASISTENCIA!#REF!="","",ASISTENCIA!#REF!)</f>
        <v>#REF!</v>
      </c>
      <c r="B91" s="12"/>
      <c r="C91" s="11"/>
      <c r="D91" s="133" t="e">
        <f>IF(+ASISTENCIA!#REF!="","",ASISTENCIA!#REF!)</f>
        <v>#REF!</v>
      </c>
      <c r="E91" s="128" t="e">
        <f>IF(+ASISTENCIA!#REF!="","",ASISTENCIA!#REF!)</f>
        <v>#REF!</v>
      </c>
      <c r="F91" s="136" t="e">
        <f>IF(+ASISTENCIA!#REF!="","",ASISTENCIA!#REF!)</f>
        <v>#REF!</v>
      </c>
      <c r="G91" s="136" t="e">
        <f>IF(+ASISTENCIA!#REF!="","",ASISTENCIA!#REF!)</f>
        <v>#REF!</v>
      </c>
      <c r="H91" s="129" t="e">
        <f>IF(+ASISTENCIA!#REF!="","",ASISTENCIA!#REF!)</f>
        <v>#REF!</v>
      </c>
      <c r="I91" s="217"/>
      <c r="J91" s="219" t="e">
        <f>ASISTENCIA!#REF!</f>
        <v>#REF!</v>
      </c>
      <c r="K91" s="217"/>
      <c r="L91" s="129" t="e">
        <f>ASISTENCIA!#REF!</f>
        <v>#REF!</v>
      </c>
      <c r="M91" s="129" t="e">
        <f>ASISTENCIA!#REF!</f>
        <v>#REF!</v>
      </c>
      <c r="N91" s="129" t="e">
        <f>ASISTENCIA!#REF!</f>
        <v>#REF!</v>
      </c>
      <c r="O91" s="217"/>
      <c r="P91" s="129" t="e">
        <f>ASISTENCIA!#REF!</f>
        <v>#REF!</v>
      </c>
      <c r="Q91" s="217"/>
      <c r="R91" s="129" t="e">
        <f>ASISTENCIA!#REF!</f>
        <v>#REF!</v>
      </c>
      <c r="S91" s="220"/>
      <c r="T91" s="129" t="e">
        <f>ASISTENCIA!#REF!</f>
        <v>#REF!</v>
      </c>
      <c r="U91" s="129"/>
      <c r="V91" s="220"/>
      <c r="W91" s="129"/>
      <c r="X91" s="129"/>
      <c r="Y91" s="220"/>
      <c r="Z91" s="129"/>
      <c r="AA91" s="220"/>
      <c r="AB91" s="324"/>
      <c r="AC91" s="325"/>
      <c r="AD91" s="325"/>
      <c r="AE91" s="325"/>
      <c r="AF91" s="325"/>
      <c r="AG91" s="325"/>
      <c r="AH91" s="325"/>
      <c r="AI91" s="325"/>
      <c r="AJ91" s="326"/>
      <c r="AK91" s="128" t="str">
        <f t="shared" si="3"/>
        <v/>
      </c>
      <c r="AL91" s="194"/>
    </row>
    <row r="92" spans="1:38" s="197" customFormat="1" ht="15.75" hidden="1" customHeight="1" x14ac:dyDescent="0.25">
      <c r="A92" s="163" t="e">
        <f>IF(+ASISTENCIA!#REF!="","",ASISTENCIA!#REF!)</f>
        <v>#REF!</v>
      </c>
      <c r="B92" s="12"/>
      <c r="C92" s="11"/>
      <c r="D92" s="133" t="e">
        <f>IF(+ASISTENCIA!#REF!="","",ASISTENCIA!#REF!)</f>
        <v>#REF!</v>
      </c>
      <c r="E92" s="128" t="e">
        <f>IF(+ASISTENCIA!#REF!="","",ASISTENCIA!#REF!)</f>
        <v>#REF!</v>
      </c>
      <c r="F92" s="136" t="e">
        <f>IF(+ASISTENCIA!#REF!="","",ASISTENCIA!#REF!)</f>
        <v>#REF!</v>
      </c>
      <c r="G92" s="136" t="e">
        <f>IF(+ASISTENCIA!#REF!="","",ASISTENCIA!#REF!)</f>
        <v>#REF!</v>
      </c>
      <c r="H92" s="129" t="e">
        <f>IF(+ASISTENCIA!#REF!="","",ASISTENCIA!#REF!)</f>
        <v>#REF!</v>
      </c>
      <c r="I92" s="217"/>
      <c r="J92" s="219" t="e">
        <f>ASISTENCIA!#REF!</f>
        <v>#REF!</v>
      </c>
      <c r="K92" s="217"/>
      <c r="L92" s="129" t="e">
        <f>ASISTENCIA!#REF!</f>
        <v>#REF!</v>
      </c>
      <c r="M92" s="129" t="e">
        <f>ASISTENCIA!#REF!</f>
        <v>#REF!</v>
      </c>
      <c r="N92" s="129" t="e">
        <f>ASISTENCIA!#REF!</f>
        <v>#REF!</v>
      </c>
      <c r="O92" s="217"/>
      <c r="P92" s="129" t="e">
        <f>ASISTENCIA!#REF!</f>
        <v>#REF!</v>
      </c>
      <c r="Q92" s="217"/>
      <c r="R92" s="129" t="e">
        <f>ASISTENCIA!#REF!</f>
        <v>#REF!</v>
      </c>
      <c r="S92" s="220"/>
      <c r="T92" s="129" t="e">
        <f>ASISTENCIA!#REF!</f>
        <v>#REF!</v>
      </c>
      <c r="U92" s="129"/>
      <c r="V92" s="220"/>
      <c r="W92" s="129"/>
      <c r="X92" s="129"/>
      <c r="Y92" s="220"/>
      <c r="Z92" s="129"/>
      <c r="AA92" s="220"/>
      <c r="AB92" s="324"/>
      <c r="AC92" s="325"/>
      <c r="AD92" s="325"/>
      <c r="AE92" s="325"/>
      <c r="AF92" s="325"/>
      <c r="AG92" s="325"/>
      <c r="AH92" s="325"/>
      <c r="AI92" s="325"/>
      <c r="AJ92" s="326"/>
      <c r="AK92" s="128" t="str">
        <f t="shared" si="3"/>
        <v/>
      </c>
      <c r="AL92" s="194"/>
    </row>
    <row r="93" spans="1:38" s="197" customFormat="1" ht="15.75" hidden="1" customHeight="1" x14ac:dyDescent="0.25">
      <c r="A93" s="163" t="e">
        <f>IF(+ASISTENCIA!#REF!="","",ASISTENCIA!#REF!)</f>
        <v>#REF!</v>
      </c>
      <c r="B93" s="12"/>
      <c r="C93" s="11"/>
      <c r="D93" s="133" t="e">
        <f>IF(+ASISTENCIA!#REF!="","",ASISTENCIA!#REF!)</f>
        <v>#REF!</v>
      </c>
      <c r="E93" s="128" t="e">
        <f>IF(+ASISTENCIA!#REF!="","",ASISTENCIA!#REF!)</f>
        <v>#REF!</v>
      </c>
      <c r="F93" s="136" t="e">
        <f>IF(+ASISTENCIA!#REF!="","",ASISTENCIA!#REF!)</f>
        <v>#REF!</v>
      </c>
      <c r="G93" s="136" t="e">
        <f>IF(+ASISTENCIA!#REF!="","",ASISTENCIA!#REF!)</f>
        <v>#REF!</v>
      </c>
      <c r="H93" s="129" t="e">
        <f>IF(+ASISTENCIA!#REF!="","",ASISTENCIA!#REF!)</f>
        <v>#REF!</v>
      </c>
      <c r="I93" s="217"/>
      <c r="J93" s="219" t="e">
        <f>ASISTENCIA!#REF!</f>
        <v>#REF!</v>
      </c>
      <c r="K93" s="217"/>
      <c r="L93" s="129" t="e">
        <f>ASISTENCIA!#REF!</f>
        <v>#REF!</v>
      </c>
      <c r="M93" s="129" t="e">
        <f>ASISTENCIA!#REF!</f>
        <v>#REF!</v>
      </c>
      <c r="N93" s="129" t="e">
        <f>ASISTENCIA!#REF!</f>
        <v>#REF!</v>
      </c>
      <c r="O93" s="217"/>
      <c r="P93" s="129" t="e">
        <f>ASISTENCIA!#REF!</f>
        <v>#REF!</v>
      </c>
      <c r="Q93" s="217"/>
      <c r="R93" s="129" t="e">
        <f>ASISTENCIA!#REF!</f>
        <v>#REF!</v>
      </c>
      <c r="S93" s="220"/>
      <c r="T93" s="129" t="e">
        <f>ASISTENCIA!#REF!</f>
        <v>#REF!</v>
      </c>
      <c r="U93" s="129"/>
      <c r="V93" s="220"/>
      <c r="W93" s="129"/>
      <c r="X93" s="129"/>
      <c r="Y93" s="220"/>
      <c r="Z93" s="129"/>
      <c r="AA93" s="220"/>
      <c r="AB93" s="324"/>
      <c r="AC93" s="325"/>
      <c r="AD93" s="325"/>
      <c r="AE93" s="325"/>
      <c r="AF93" s="325"/>
      <c r="AG93" s="325"/>
      <c r="AH93" s="325"/>
      <c r="AI93" s="325"/>
      <c r="AJ93" s="326"/>
      <c r="AK93" s="128" t="str">
        <f t="shared" si="3"/>
        <v/>
      </c>
      <c r="AL93" s="194"/>
    </row>
    <row r="94" spans="1:38" s="197" customFormat="1" ht="15.75" hidden="1" customHeight="1" x14ac:dyDescent="0.25">
      <c r="A94" s="163" t="e">
        <f>IF(+ASISTENCIA!#REF!="","",ASISTENCIA!#REF!)</f>
        <v>#REF!</v>
      </c>
      <c r="B94" s="12"/>
      <c r="C94" s="11"/>
      <c r="D94" s="133" t="e">
        <f>IF(+ASISTENCIA!#REF!="","",ASISTENCIA!#REF!)</f>
        <v>#REF!</v>
      </c>
      <c r="E94" s="128" t="e">
        <f>IF(+ASISTENCIA!#REF!="","",ASISTENCIA!#REF!)</f>
        <v>#REF!</v>
      </c>
      <c r="F94" s="136" t="e">
        <f>IF(+ASISTENCIA!#REF!="","",ASISTENCIA!#REF!)</f>
        <v>#REF!</v>
      </c>
      <c r="G94" s="136" t="e">
        <f>IF(+ASISTENCIA!#REF!="","",ASISTENCIA!#REF!)</f>
        <v>#REF!</v>
      </c>
      <c r="H94" s="129" t="e">
        <f>IF(+ASISTENCIA!#REF!="","",ASISTENCIA!#REF!)</f>
        <v>#REF!</v>
      </c>
      <c r="I94" s="217"/>
      <c r="J94" s="219" t="e">
        <f>ASISTENCIA!#REF!</f>
        <v>#REF!</v>
      </c>
      <c r="K94" s="217"/>
      <c r="L94" s="129" t="e">
        <f>ASISTENCIA!#REF!</f>
        <v>#REF!</v>
      </c>
      <c r="M94" s="129" t="e">
        <f>ASISTENCIA!#REF!</f>
        <v>#REF!</v>
      </c>
      <c r="N94" s="129" t="e">
        <f>ASISTENCIA!#REF!</f>
        <v>#REF!</v>
      </c>
      <c r="O94" s="217"/>
      <c r="P94" s="129" t="e">
        <f>ASISTENCIA!#REF!</f>
        <v>#REF!</v>
      </c>
      <c r="Q94" s="217"/>
      <c r="R94" s="129" t="e">
        <f>ASISTENCIA!#REF!</f>
        <v>#REF!</v>
      </c>
      <c r="S94" s="220"/>
      <c r="T94" s="129" t="e">
        <f>ASISTENCIA!#REF!</f>
        <v>#REF!</v>
      </c>
      <c r="U94" s="129"/>
      <c r="V94" s="220"/>
      <c r="W94" s="129"/>
      <c r="X94" s="129"/>
      <c r="Y94" s="220"/>
      <c r="Z94" s="129"/>
      <c r="AA94" s="220"/>
      <c r="AB94" s="324"/>
      <c r="AC94" s="325"/>
      <c r="AD94" s="325"/>
      <c r="AE94" s="325"/>
      <c r="AF94" s="325"/>
      <c r="AG94" s="325"/>
      <c r="AH94" s="325"/>
      <c r="AI94" s="325"/>
      <c r="AJ94" s="326"/>
      <c r="AK94" s="128" t="str">
        <f t="shared" si="3"/>
        <v/>
      </c>
      <c r="AL94" s="194"/>
    </row>
    <row r="95" spans="1:38" s="197" customFormat="1" ht="15.75" hidden="1" customHeight="1" x14ac:dyDescent="0.25">
      <c r="A95" s="163" t="e">
        <f>IF(+ASISTENCIA!#REF!="","",ASISTENCIA!#REF!)</f>
        <v>#REF!</v>
      </c>
      <c r="B95" s="12"/>
      <c r="C95" s="11"/>
      <c r="D95" s="133" t="e">
        <f>IF(+ASISTENCIA!#REF!="","",ASISTENCIA!#REF!)</f>
        <v>#REF!</v>
      </c>
      <c r="E95" s="128" t="e">
        <f>IF(+ASISTENCIA!#REF!="","",ASISTENCIA!#REF!)</f>
        <v>#REF!</v>
      </c>
      <c r="F95" s="136" t="e">
        <f>IF(+ASISTENCIA!#REF!="","",ASISTENCIA!#REF!)</f>
        <v>#REF!</v>
      </c>
      <c r="G95" s="136" t="e">
        <f>IF(+ASISTENCIA!#REF!="","",ASISTENCIA!#REF!)</f>
        <v>#REF!</v>
      </c>
      <c r="H95" s="129" t="e">
        <f>IF(+ASISTENCIA!#REF!="","",ASISTENCIA!#REF!)</f>
        <v>#REF!</v>
      </c>
      <c r="I95" s="217"/>
      <c r="J95" s="219" t="e">
        <f>ASISTENCIA!#REF!</f>
        <v>#REF!</v>
      </c>
      <c r="K95" s="217"/>
      <c r="L95" s="129" t="e">
        <f>ASISTENCIA!#REF!</f>
        <v>#REF!</v>
      </c>
      <c r="M95" s="129" t="e">
        <f>ASISTENCIA!#REF!</f>
        <v>#REF!</v>
      </c>
      <c r="N95" s="129" t="e">
        <f>ASISTENCIA!#REF!</f>
        <v>#REF!</v>
      </c>
      <c r="O95" s="217"/>
      <c r="P95" s="129" t="e">
        <f>ASISTENCIA!#REF!</f>
        <v>#REF!</v>
      </c>
      <c r="Q95" s="217"/>
      <c r="R95" s="129" t="e">
        <f>ASISTENCIA!#REF!</f>
        <v>#REF!</v>
      </c>
      <c r="S95" s="220"/>
      <c r="T95" s="129" t="e">
        <f>ASISTENCIA!#REF!</f>
        <v>#REF!</v>
      </c>
      <c r="U95" s="129"/>
      <c r="V95" s="220"/>
      <c r="W95" s="129"/>
      <c r="X95" s="129"/>
      <c r="Y95" s="220"/>
      <c r="Z95" s="129"/>
      <c r="AA95" s="220"/>
      <c r="AB95" s="324"/>
      <c r="AC95" s="325"/>
      <c r="AD95" s="325"/>
      <c r="AE95" s="325"/>
      <c r="AF95" s="325"/>
      <c r="AG95" s="325"/>
      <c r="AH95" s="325"/>
      <c r="AI95" s="325"/>
      <c r="AJ95" s="326"/>
      <c r="AK95" s="128" t="str">
        <f t="shared" si="3"/>
        <v/>
      </c>
      <c r="AL95" s="194"/>
    </row>
    <row r="96" spans="1:38" s="197" customFormat="1" ht="15.75" hidden="1" customHeight="1" x14ac:dyDescent="0.25">
      <c r="A96" s="163" t="e">
        <f>IF(+ASISTENCIA!#REF!="","",ASISTENCIA!#REF!)</f>
        <v>#REF!</v>
      </c>
      <c r="B96" s="12"/>
      <c r="C96" s="11"/>
      <c r="D96" s="133" t="e">
        <f>IF(+ASISTENCIA!#REF!="","",ASISTENCIA!#REF!)</f>
        <v>#REF!</v>
      </c>
      <c r="E96" s="128" t="e">
        <f>IF(+ASISTENCIA!#REF!="","",ASISTENCIA!#REF!)</f>
        <v>#REF!</v>
      </c>
      <c r="F96" s="136" t="e">
        <f>IF(+ASISTENCIA!#REF!="","",ASISTENCIA!#REF!)</f>
        <v>#REF!</v>
      </c>
      <c r="G96" s="136" t="e">
        <f>IF(+ASISTENCIA!#REF!="","",ASISTENCIA!#REF!)</f>
        <v>#REF!</v>
      </c>
      <c r="H96" s="129" t="e">
        <f>IF(+ASISTENCIA!#REF!="","",ASISTENCIA!#REF!)</f>
        <v>#REF!</v>
      </c>
      <c r="I96" s="217"/>
      <c r="J96" s="219" t="e">
        <f>ASISTENCIA!#REF!</f>
        <v>#REF!</v>
      </c>
      <c r="K96" s="217"/>
      <c r="L96" s="129" t="e">
        <f>ASISTENCIA!#REF!</f>
        <v>#REF!</v>
      </c>
      <c r="M96" s="129" t="e">
        <f>ASISTENCIA!#REF!</f>
        <v>#REF!</v>
      </c>
      <c r="N96" s="129" t="e">
        <f>ASISTENCIA!#REF!</f>
        <v>#REF!</v>
      </c>
      <c r="O96" s="217"/>
      <c r="P96" s="129" t="e">
        <f>ASISTENCIA!#REF!</f>
        <v>#REF!</v>
      </c>
      <c r="Q96" s="217"/>
      <c r="R96" s="129" t="e">
        <f>ASISTENCIA!#REF!</f>
        <v>#REF!</v>
      </c>
      <c r="S96" s="220"/>
      <c r="T96" s="129" t="e">
        <f>ASISTENCIA!#REF!</f>
        <v>#REF!</v>
      </c>
      <c r="U96" s="129"/>
      <c r="V96" s="220"/>
      <c r="W96" s="129"/>
      <c r="X96" s="129"/>
      <c r="Y96" s="220"/>
      <c r="Z96" s="129"/>
      <c r="AA96" s="220"/>
      <c r="AB96" s="324"/>
      <c r="AC96" s="325"/>
      <c r="AD96" s="325"/>
      <c r="AE96" s="325"/>
      <c r="AF96" s="325"/>
      <c r="AG96" s="325"/>
      <c r="AH96" s="325"/>
      <c r="AI96" s="325"/>
      <c r="AJ96" s="326"/>
      <c r="AK96" s="128" t="str">
        <f t="shared" si="3"/>
        <v/>
      </c>
      <c r="AL96" s="194"/>
    </row>
    <row r="97" spans="1:38" s="197" customFormat="1" ht="15.75" hidden="1" customHeight="1" x14ac:dyDescent="0.25">
      <c r="A97" s="163" t="e">
        <f>IF(+ASISTENCIA!#REF!="","",ASISTENCIA!#REF!)</f>
        <v>#REF!</v>
      </c>
      <c r="B97" s="12"/>
      <c r="C97" s="11"/>
      <c r="D97" s="133" t="e">
        <f>IF(+ASISTENCIA!#REF!="","",ASISTENCIA!#REF!)</f>
        <v>#REF!</v>
      </c>
      <c r="E97" s="128" t="e">
        <f>IF(+ASISTENCIA!#REF!="","",ASISTENCIA!#REF!)</f>
        <v>#REF!</v>
      </c>
      <c r="F97" s="136" t="e">
        <f>IF(+ASISTENCIA!#REF!="","",ASISTENCIA!#REF!)</f>
        <v>#REF!</v>
      </c>
      <c r="G97" s="136" t="e">
        <f>IF(+ASISTENCIA!#REF!="","",ASISTENCIA!#REF!)</f>
        <v>#REF!</v>
      </c>
      <c r="H97" s="129" t="e">
        <f>IF(+ASISTENCIA!#REF!="","",ASISTENCIA!#REF!)</f>
        <v>#REF!</v>
      </c>
      <c r="I97" s="217"/>
      <c r="J97" s="219" t="e">
        <f>ASISTENCIA!#REF!</f>
        <v>#REF!</v>
      </c>
      <c r="K97" s="217"/>
      <c r="L97" s="129" t="e">
        <f>ASISTENCIA!#REF!</f>
        <v>#REF!</v>
      </c>
      <c r="M97" s="129" t="e">
        <f>ASISTENCIA!#REF!</f>
        <v>#REF!</v>
      </c>
      <c r="N97" s="129" t="e">
        <f>ASISTENCIA!#REF!</f>
        <v>#REF!</v>
      </c>
      <c r="O97" s="217"/>
      <c r="P97" s="129" t="e">
        <f>ASISTENCIA!#REF!</f>
        <v>#REF!</v>
      </c>
      <c r="Q97" s="217"/>
      <c r="R97" s="129" t="e">
        <f>ASISTENCIA!#REF!</f>
        <v>#REF!</v>
      </c>
      <c r="S97" s="220"/>
      <c r="T97" s="129" t="e">
        <f>ASISTENCIA!#REF!</f>
        <v>#REF!</v>
      </c>
      <c r="U97" s="129"/>
      <c r="V97" s="220"/>
      <c r="W97" s="129"/>
      <c r="X97" s="129"/>
      <c r="Y97" s="220"/>
      <c r="Z97" s="129"/>
      <c r="AA97" s="220"/>
      <c r="AB97" s="324"/>
      <c r="AC97" s="325"/>
      <c r="AD97" s="325"/>
      <c r="AE97" s="325"/>
      <c r="AF97" s="325"/>
      <c r="AG97" s="325"/>
      <c r="AH97" s="325"/>
      <c r="AI97" s="325"/>
      <c r="AJ97" s="326"/>
      <c r="AK97" s="128" t="str">
        <f t="shared" si="3"/>
        <v/>
      </c>
      <c r="AL97" s="194"/>
    </row>
    <row r="98" spans="1:38" s="197" customFormat="1" ht="15.75" hidden="1" customHeight="1" x14ac:dyDescent="0.25">
      <c r="A98" s="163" t="e">
        <f>IF(+ASISTENCIA!#REF!="","",ASISTENCIA!#REF!)</f>
        <v>#REF!</v>
      </c>
      <c r="B98" s="12"/>
      <c r="C98" s="11"/>
      <c r="D98" s="133" t="e">
        <f>IF(+ASISTENCIA!#REF!="","",ASISTENCIA!#REF!)</f>
        <v>#REF!</v>
      </c>
      <c r="E98" s="128" t="e">
        <f>IF(+ASISTENCIA!#REF!="","",ASISTENCIA!#REF!)</f>
        <v>#REF!</v>
      </c>
      <c r="F98" s="136" t="e">
        <f>IF(+ASISTENCIA!#REF!="","",ASISTENCIA!#REF!)</f>
        <v>#REF!</v>
      </c>
      <c r="G98" s="136" t="e">
        <f>IF(+ASISTENCIA!#REF!="","",ASISTENCIA!#REF!)</f>
        <v>#REF!</v>
      </c>
      <c r="H98" s="129" t="e">
        <f>IF(+ASISTENCIA!#REF!="","",ASISTENCIA!#REF!)</f>
        <v>#REF!</v>
      </c>
      <c r="I98" s="217"/>
      <c r="J98" s="219" t="e">
        <f>ASISTENCIA!#REF!</f>
        <v>#REF!</v>
      </c>
      <c r="K98" s="217"/>
      <c r="L98" s="129" t="e">
        <f>ASISTENCIA!#REF!</f>
        <v>#REF!</v>
      </c>
      <c r="M98" s="129" t="e">
        <f>ASISTENCIA!#REF!</f>
        <v>#REF!</v>
      </c>
      <c r="N98" s="129" t="e">
        <f>ASISTENCIA!#REF!</f>
        <v>#REF!</v>
      </c>
      <c r="O98" s="217"/>
      <c r="P98" s="129" t="e">
        <f>ASISTENCIA!#REF!</f>
        <v>#REF!</v>
      </c>
      <c r="Q98" s="217"/>
      <c r="R98" s="129" t="e">
        <f>ASISTENCIA!#REF!</f>
        <v>#REF!</v>
      </c>
      <c r="S98" s="220"/>
      <c r="T98" s="129" t="e">
        <f>ASISTENCIA!#REF!</f>
        <v>#REF!</v>
      </c>
      <c r="U98" s="129"/>
      <c r="V98" s="220"/>
      <c r="W98" s="129"/>
      <c r="X98" s="129"/>
      <c r="Y98" s="220"/>
      <c r="Z98" s="129"/>
      <c r="AA98" s="220"/>
      <c r="AB98" s="324"/>
      <c r="AC98" s="325"/>
      <c r="AD98" s="325"/>
      <c r="AE98" s="325"/>
      <c r="AF98" s="325"/>
      <c r="AG98" s="325"/>
      <c r="AH98" s="325"/>
      <c r="AI98" s="325"/>
      <c r="AJ98" s="326"/>
      <c r="AK98" s="128" t="str">
        <f t="shared" si="3"/>
        <v/>
      </c>
      <c r="AL98" s="194"/>
    </row>
    <row r="99" spans="1:38" s="197" customFormat="1" ht="15.75" hidden="1" customHeight="1" x14ac:dyDescent="0.25">
      <c r="A99" s="163" t="e">
        <f>IF(+ASISTENCIA!#REF!="","",ASISTENCIA!#REF!)</f>
        <v>#REF!</v>
      </c>
      <c r="B99" s="12"/>
      <c r="C99" s="11"/>
      <c r="D99" s="133" t="e">
        <f>IF(+ASISTENCIA!#REF!="","",ASISTENCIA!#REF!)</f>
        <v>#REF!</v>
      </c>
      <c r="E99" s="128" t="e">
        <f>IF(+ASISTENCIA!#REF!="","",ASISTENCIA!#REF!)</f>
        <v>#REF!</v>
      </c>
      <c r="F99" s="136" t="e">
        <f>IF(+ASISTENCIA!#REF!="","",ASISTENCIA!#REF!)</f>
        <v>#REF!</v>
      </c>
      <c r="G99" s="136" t="e">
        <f>IF(+ASISTENCIA!#REF!="","",ASISTENCIA!#REF!)</f>
        <v>#REF!</v>
      </c>
      <c r="H99" s="129" t="e">
        <f>IF(+ASISTENCIA!#REF!="","",ASISTENCIA!#REF!)</f>
        <v>#REF!</v>
      </c>
      <c r="I99" s="217"/>
      <c r="J99" s="219" t="e">
        <f>ASISTENCIA!#REF!</f>
        <v>#REF!</v>
      </c>
      <c r="K99" s="217"/>
      <c r="L99" s="129" t="e">
        <f>ASISTENCIA!#REF!</f>
        <v>#REF!</v>
      </c>
      <c r="M99" s="129" t="e">
        <f>ASISTENCIA!#REF!</f>
        <v>#REF!</v>
      </c>
      <c r="N99" s="129" t="e">
        <f>ASISTENCIA!#REF!</f>
        <v>#REF!</v>
      </c>
      <c r="O99" s="217"/>
      <c r="P99" s="129" t="e">
        <f>ASISTENCIA!#REF!</f>
        <v>#REF!</v>
      </c>
      <c r="Q99" s="217"/>
      <c r="R99" s="129" t="e">
        <f>ASISTENCIA!#REF!</f>
        <v>#REF!</v>
      </c>
      <c r="S99" s="220"/>
      <c r="T99" s="129" t="e">
        <f>ASISTENCIA!#REF!</f>
        <v>#REF!</v>
      </c>
      <c r="U99" s="129"/>
      <c r="V99" s="220"/>
      <c r="W99" s="129"/>
      <c r="X99" s="129"/>
      <c r="Y99" s="220"/>
      <c r="Z99" s="129"/>
      <c r="AA99" s="220"/>
      <c r="AB99" s="324"/>
      <c r="AC99" s="325"/>
      <c r="AD99" s="325"/>
      <c r="AE99" s="325"/>
      <c r="AF99" s="325"/>
      <c r="AG99" s="325"/>
      <c r="AH99" s="325"/>
      <c r="AI99" s="325"/>
      <c r="AJ99" s="326"/>
      <c r="AK99" s="128" t="str">
        <f t="shared" si="3"/>
        <v/>
      </c>
      <c r="AL99" s="194"/>
    </row>
    <row r="100" spans="1:38" s="197" customFormat="1" ht="15.75" hidden="1" customHeight="1" x14ac:dyDescent="0.25">
      <c r="A100" s="163" t="e">
        <f>IF(+ASISTENCIA!#REF!="","",ASISTENCIA!#REF!)</f>
        <v>#REF!</v>
      </c>
      <c r="B100" s="12"/>
      <c r="C100" s="11"/>
      <c r="D100" s="133" t="e">
        <f>IF(+ASISTENCIA!#REF!="","",ASISTENCIA!#REF!)</f>
        <v>#REF!</v>
      </c>
      <c r="E100" s="128" t="e">
        <f>IF(+ASISTENCIA!#REF!="","",ASISTENCIA!#REF!)</f>
        <v>#REF!</v>
      </c>
      <c r="F100" s="136" t="e">
        <f>IF(+ASISTENCIA!#REF!="","",ASISTENCIA!#REF!)</f>
        <v>#REF!</v>
      </c>
      <c r="G100" s="136" t="e">
        <f>IF(+ASISTENCIA!#REF!="","",ASISTENCIA!#REF!)</f>
        <v>#REF!</v>
      </c>
      <c r="H100" s="129" t="e">
        <f>IF(+ASISTENCIA!#REF!="","",ASISTENCIA!#REF!)</f>
        <v>#REF!</v>
      </c>
      <c r="I100" s="217"/>
      <c r="J100" s="219" t="e">
        <f>ASISTENCIA!#REF!</f>
        <v>#REF!</v>
      </c>
      <c r="K100" s="217"/>
      <c r="L100" s="129" t="e">
        <f>ASISTENCIA!#REF!</f>
        <v>#REF!</v>
      </c>
      <c r="M100" s="129" t="e">
        <f>ASISTENCIA!#REF!</f>
        <v>#REF!</v>
      </c>
      <c r="N100" s="129" t="e">
        <f>ASISTENCIA!#REF!</f>
        <v>#REF!</v>
      </c>
      <c r="O100" s="217"/>
      <c r="P100" s="129" t="e">
        <f>ASISTENCIA!#REF!</f>
        <v>#REF!</v>
      </c>
      <c r="Q100" s="217"/>
      <c r="R100" s="129" t="e">
        <f>ASISTENCIA!#REF!</f>
        <v>#REF!</v>
      </c>
      <c r="S100" s="220"/>
      <c r="T100" s="129" t="e">
        <f>ASISTENCIA!#REF!</f>
        <v>#REF!</v>
      </c>
      <c r="U100" s="129"/>
      <c r="V100" s="220"/>
      <c r="W100" s="129"/>
      <c r="X100" s="129"/>
      <c r="Y100" s="220"/>
      <c r="Z100" s="129"/>
      <c r="AA100" s="220"/>
      <c r="AB100" s="324"/>
      <c r="AC100" s="325"/>
      <c r="AD100" s="325"/>
      <c r="AE100" s="325"/>
      <c r="AF100" s="325"/>
      <c r="AG100" s="325"/>
      <c r="AH100" s="325"/>
      <c r="AI100" s="325"/>
      <c r="AJ100" s="326"/>
      <c r="AK100" s="128" t="str">
        <f t="shared" si="3"/>
        <v/>
      </c>
      <c r="AL100" s="194"/>
    </row>
    <row r="101" spans="1:38" s="197" customFormat="1" ht="15.75" hidden="1" customHeight="1" x14ac:dyDescent="0.25">
      <c r="A101" s="163" t="e">
        <f>IF(+ASISTENCIA!#REF!="","",ASISTENCIA!#REF!)</f>
        <v>#REF!</v>
      </c>
      <c r="B101" s="12"/>
      <c r="C101" s="11"/>
      <c r="D101" s="133" t="e">
        <f>IF(+ASISTENCIA!#REF!="","",ASISTENCIA!#REF!)</f>
        <v>#REF!</v>
      </c>
      <c r="E101" s="128" t="e">
        <f>IF(+ASISTENCIA!#REF!="","",ASISTENCIA!#REF!)</f>
        <v>#REF!</v>
      </c>
      <c r="F101" s="136" t="e">
        <f>IF(+ASISTENCIA!#REF!="","",ASISTENCIA!#REF!)</f>
        <v>#REF!</v>
      </c>
      <c r="G101" s="136" t="e">
        <f>IF(+ASISTENCIA!#REF!="","",ASISTENCIA!#REF!)</f>
        <v>#REF!</v>
      </c>
      <c r="H101" s="129" t="e">
        <f>IF(+ASISTENCIA!#REF!="","",ASISTENCIA!#REF!)</f>
        <v>#REF!</v>
      </c>
      <c r="I101" s="217"/>
      <c r="J101" s="219" t="e">
        <f>ASISTENCIA!#REF!</f>
        <v>#REF!</v>
      </c>
      <c r="K101" s="217"/>
      <c r="L101" s="129" t="e">
        <f>ASISTENCIA!#REF!</f>
        <v>#REF!</v>
      </c>
      <c r="M101" s="129" t="e">
        <f>ASISTENCIA!#REF!</f>
        <v>#REF!</v>
      </c>
      <c r="N101" s="129" t="e">
        <f>ASISTENCIA!#REF!</f>
        <v>#REF!</v>
      </c>
      <c r="O101" s="217"/>
      <c r="P101" s="129" t="e">
        <f>ASISTENCIA!#REF!</f>
        <v>#REF!</v>
      </c>
      <c r="Q101" s="217"/>
      <c r="R101" s="129" t="e">
        <f>ASISTENCIA!#REF!</f>
        <v>#REF!</v>
      </c>
      <c r="S101" s="220"/>
      <c r="T101" s="129" t="e">
        <f>ASISTENCIA!#REF!</f>
        <v>#REF!</v>
      </c>
      <c r="U101" s="129"/>
      <c r="V101" s="220"/>
      <c r="W101" s="129"/>
      <c r="X101" s="129"/>
      <c r="Y101" s="220"/>
      <c r="Z101" s="129"/>
      <c r="AA101" s="220"/>
      <c r="AB101" s="324"/>
      <c r="AC101" s="325"/>
      <c r="AD101" s="325"/>
      <c r="AE101" s="325"/>
      <c r="AF101" s="325"/>
      <c r="AG101" s="325"/>
      <c r="AH101" s="325"/>
      <c r="AI101" s="325"/>
      <c r="AJ101" s="326"/>
      <c r="AK101" s="128" t="str">
        <f t="shared" si="3"/>
        <v/>
      </c>
      <c r="AL101" s="194"/>
    </row>
    <row r="102" spans="1:38" s="197" customFormat="1" ht="15.75" hidden="1" customHeight="1" x14ac:dyDescent="0.25">
      <c r="A102" s="163" t="e">
        <f>IF(+ASISTENCIA!#REF!="","",ASISTENCIA!#REF!)</f>
        <v>#REF!</v>
      </c>
      <c r="B102" s="12"/>
      <c r="C102" s="11"/>
      <c r="D102" s="133" t="e">
        <f>IF(+ASISTENCIA!#REF!="","",ASISTENCIA!#REF!)</f>
        <v>#REF!</v>
      </c>
      <c r="E102" s="128" t="e">
        <f>IF(+ASISTENCIA!#REF!="","",ASISTENCIA!#REF!)</f>
        <v>#REF!</v>
      </c>
      <c r="F102" s="136" t="e">
        <f>IF(+ASISTENCIA!#REF!="","",ASISTENCIA!#REF!)</f>
        <v>#REF!</v>
      </c>
      <c r="G102" s="136" t="e">
        <f>IF(+ASISTENCIA!#REF!="","",ASISTENCIA!#REF!)</f>
        <v>#REF!</v>
      </c>
      <c r="H102" s="129" t="e">
        <f>IF(+ASISTENCIA!#REF!="","",ASISTENCIA!#REF!)</f>
        <v>#REF!</v>
      </c>
      <c r="I102" s="217"/>
      <c r="J102" s="219" t="e">
        <f>ASISTENCIA!#REF!</f>
        <v>#REF!</v>
      </c>
      <c r="K102" s="217"/>
      <c r="L102" s="129" t="e">
        <f>ASISTENCIA!#REF!</f>
        <v>#REF!</v>
      </c>
      <c r="M102" s="129" t="e">
        <f>ASISTENCIA!#REF!</f>
        <v>#REF!</v>
      </c>
      <c r="N102" s="129" t="e">
        <f>ASISTENCIA!#REF!</f>
        <v>#REF!</v>
      </c>
      <c r="O102" s="217"/>
      <c r="P102" s="129" t="e">
        <f>ASISTENCIA!#REF!</f>
        <v>#REF!</v>
      </c>
      <c r="Q102" s="217"/>
      <c r="R102" s="129" t="e">
        <f>ASISTENCIA!#REF!</f>
        <v>#REF!</v>
      </c>
      <c r="S102" s="220"/>
      <c r="T102" s="129" t="e">
        <f>ASISTENCIA!#REF!</f>
        <v>#REF!</v>
      </c>
      <c r="U102" s="129"/>
      <c r="V102" s="220"/>
      <c r="W102" s="129"/>
      <c r="X102" s="129"/>
      <c r="Y102" s="220"/>
      <c r="Z102" s="129"/>
      <c r="AA102" s="220"/>
      <c r="AB102" s="324"/>
      <c r="AC102" s="325"/>
      <c r="AD102" s="325"/>
      <c r="AE102" s="325"/>
      <c r="AF102" s="325"/>
      <c r="AG102" s="325"/>
      <c r="AH102" s="325"/>
      <c r="AI102" s="325"/>
      <c r="AJ102" s="326"/>
      <c r="AK102" s="128" t="str">
        <f t="shared" si="3"/>
        <v/>
      </c>
      <c r="AL102" s="194"/>
    </row>
    <row r="103" spans="1:38" s="197" customFormat="1" ht="15.75" hidden="1" customHeight="1" x14ac:dyDescent="0.25">
      <c r="A103" s="163" t="e">
        <f>IF(+ASISTENCIA!#REF!="","",ASISTENCIA!#REF!)</f>
        <v>#REF!</v>
      </c>
      <c r="B103" s="12"/>
      <c r="C103" s="11"/>
      <c r="D103" s="133" t="e">
        <f>IF(+ASISTENCIA!#REF!="","",ASISTENCIA!#REF!)</f>
        <v>#REF!</v>
      </c>
      <c r="E103" s="128" t="e">
        <f>IF(+ASISTENCIA!#REF!="","",ASISTENCIA!#REF!)</f>
        <v>#REF!</v>
      </c>
      <c r="F103" s="136" t="e">
        <f>IF(+ASISTENCIA!#REF!="","",ASISTENCIA!#REF!)</f>
        <v>#REF!</v>
      </c>
      <c r="G103" s="136" t="e">
        <f>IF(+ASISTENCIA!#REF!="","",ASISTENCIA!#REF!)</f>
        <v>#REF!</v>
      </c>
      <c r="H103" s="129" t="e">
        <f>IF(+ASISTENCIA!#REF!="","",ASISTENCIA!#REF!)</f>
        <v>#REF!</v>
      </c>
      <c r="I103" s="217"/>
      <c r="J103" s="219" t="e">
        <f>ASISTENCIA!#REF!</f>
        <v>#REF!</v>
      </c>
      <c r="K103" s="217"/>
      <c r="L103" s="129" t="e">
        <f>ASISTENCIA!#REF!</f>
        <v>#REF!</v>
      </c>
      <c r="M103" s="129" t="e">
        <f>ASISTENCIA!#REF!</f>
        <v>#REF!</v>
      </c>
      <c r="N103" s="129" t="e">
        <f>ASISTENCIA!#REF!</f>
        <v>#REF!</v>
      </c>
      <c r="O103" s="217"/>
      <c r="P103" s="129" t="e">
        <f>ASISTENCIA!#REF!</f>
        <v>#REF!</v>
      </c>
      <c r="Q103" s="217"/>
      <c r="R103" s="129" t="e">
        <f>ASISTENCIA!#REF!</f>
        <v>#REF!</v>
      </c>
      <c r="S103" s="220"/>
      <c r="T103" s="129" t="e">
        <f>ASISTENCIA!#REF!</f>
        <v>#REF!</v>
      </c>
      <c r="U103" s="129"/>
      <c r="V103" s="220"/>
      <c r="W103" s="129"/>
      <c r="X103" s="129"/>
      <c r="Y103" s="220"/>
      <c r="Z103" s="129"/>
      <c r="AA103" s="220"/>
      <c r="AB103" s="324"/>
      <c r="AC103" s="325"/>
      <c r="AD103" s="325"/>
      <c r="AE103" s="325"/>
      <c r="AF103" s="325"/>
      <c r="AG103" s="325"/>
      <c r="AH103" s="325"/>
      <c r="AI103" s="325"/>
      <c r="AJ103" s="326"/>
      <c r="AK103" s="128" t="str">
        <f t="shared" si="3"/>
        <v/>
      </c>
      <c r="AL103" s="194"/>
    </row>
    <row r="104" spans="1:38" s="197" customFormat="1" ht="15.75" hidden="1" customHeight="1" x14ac:dyDescent="0.25">
      <c r="A104" s="163" t="e">
        <f>IF(+ASISTENCIA!#REF!="","",ASISTENCIA!#REF!)</f>
        <v>#REF!</v>
      </c>
      <c r="B104" s="12"/>
      <c r="C104" s="11"/>
      <c r="D104" s="133" t="e">
        <f>IF(+ASISTENCIA!#REF!="","",ASISTENCIA!#REF!)</f>
        <v>#REF!</v>
      </c>
      <c r="E104" s="128" t="e">
        <f>IF(+ASISTENCIA!#REF!="","",ASISTENCIA!#REF!)</f>
        <v>#REF!</v>
      </c>
      <c r="F104" s="136" t="e">
        <f>IF(+ASISTENCIA!#REF!="","",ASISTENCIA!#REF!)</f>
        <v>#REF!</v>
      </c>
      <c r="G104" s="136" t="e">
        <f>IF(+ASISTENCIA!#REF!="","",ASISTENCIA!#REF!)</f>
        <v>#REF!</v>
      </c>
      <c r="H104" s="129" t="e">
        <f>IF(+ASISTENCIA!#REF!="","",ASISTENCIA!#REF!)</f>
        <v>#REF!</v>
      </c>
      <c r="I104" s="217"/>
      <c r="J104" s="219" t="e">
        <f>ASISTENCIA!#REF!</f>
        <v>#REF!</v>
      </c>
      <c r="K104" s="217"/>
      <c r="L104" s="129" t="e">
        <f>ASISTENCIA!#REF!</f>
        <v>#REF!</v>
      </c>
      <c r="M104" s="129" t="e">
        <f>ASISTENCIA!#REF!</f>
        <v>#REF!</v>
      </c>
      <c r="N104" s="129" t="e">
        <f>ASISTENCIA!#REF!</f>
        <v>#REF!</v>
      </c>
      <c r="O104" s="217"/>
      <c r="P104" s="129" t="e">
        <f>ASISTENCIA!#REF!</f>
        <v>#REF!</v>
      </c>
      <c r="Q104" s="217"/>
      <c r="R104" s="129" t="e">
        <f>ASISTENCIA!#REF!</f>
        <v>#REF!</v>
      </c>
      <c r="S104" s="220"/>
      <c r="T104" s="129" t="e">
        <f>ASISTENCIA!#REF!</f>
        <v>#REF!</v>
      </c>
      <c r="U104" s="129"/>
      <c r="V104" s="220"/>
      <c r="W104" s="129"/>
      <c r="X104" s="129"/>
      <c r="Y104" s="220"/>
      <c r="Z104" s="129"/>
      <c r="AA104" s="220"/>
      <c r="AB104" s="324"/>
      <c r="AC104" s="325"/>
      <c r="AD104" s="325"/>
      <c r="AE104" s="325"/>
      <c r="AF104" s="325"/>
      <c r="AG104" s="325"/>
      <c r="AH104" s="325"/>
      <c r="AI104" s="325"/>
      <c r="AJ104" s="326"/>
      <c r="AK104" s="128" t="str">
        <f t="shared" si="3"/>
        <v/>
      </c>
      <c r="AL104" s="194"/>
    </row>
    <row r="105" spans="1:38" s="197" customFormat="1" ht="15.75" hidden="1" customHeight="1" x14ac:dyDescent="0.25">
      <c r="A105" s="163" t="e">
        <f>IF(+ASISTENCIA!#REF!="","",ASISTENCIA!#REF!)</f>
        <v>#REF!</v>
      </c>
      <c r="B105" s="12"/>
      <c r="C105" s="11"/>
      <c r="D105" s="133" t="e">
        <f>IF(+ASISTENCIA!#REF!="","",ASISTENCIA!#REF!)</f>
        <v>#REF!</v>
      </c>
      <c r="E105" s="128" t="e">
        <f>IF(+ASISTENCIA!#REF!="","",ASISTENCIA!#REF!)</f>
        <v>#REF!</v>
      </c>
      <c r="F105" s="136" t="e">
        <f>IF(+ASISTENCIA!#REF!="","",ASISTENCIA!#REF!)</f>
        <v>#REF!</v>
      </c>
      <c r="G105" s="136" t="e">
        <f>IF(+ASISTENCIA!#REF!="","",ASISTENCIA!#REF!)</f>
        <v>#REF!</v>
      </c>
      <c r="H105" s="129" t="e">
        <f>IF(+ASISTENCIA!#REF!="","",ASISTENCIA!#REF!)</f>
        <v>#REF!</v>
      </c>
      <c r="I105" s="217"/>
      <c r="J105" s="219" t="e">
        <f>ASISTENCIA!#REF!</f>
        <v>#REF!</v>
      </c>
      <c r="K105" s="217"/>
      <c r="L105" s="129" t="e">
        <f>ASISTENCIA!#REF!</f>
        <v>#REF!</v>
      </c>
      <c r="M105" s="129" t="e">
        <f>ASISTENCIA!#REF!</f>
        <v>#REF!</v>
      </c>
      <c r="N105" s="129" t="e">
        <f>ASISTENCIA!#REF!</f>
        <v>#REF!</v>
      </c>
      <c r="O105" s="217"/>
      <c r="P105" s="129" t="e">
        <f>ASISTENCIA!#REF!</f>
        <v>#REF!</v>
      </c>
      <c r="Q105" s="217"/>
      <c r="R105" s="129" t="e">
        <f>ASISTENCIA!#REF!</f>
        <v>#REF!</v>
      </c>
      <c r="S105" s="220"/>
      <c r="T105" s="129" t="e">
        <f>ASISTENCIA!#REF!</f>
        <v>#REF!</v>
      </c>
      <c r="U105" s="129"/>
      <c r="V105" s="220"/>
      <c r="W105" s="129"/>
      <c r="X105" s="129"/>
      <c r="Y105" s="220"/>
      <c r="Z105" s="129"/>
      <c r="AA105" s="220"/>
      <c r="AB105" s="324"/>
      <c r="AC105" s="325"/>
      <c r="AD105" s="325"/>
      <c r="AE105" s="325"/>
      <c r="AF105" s="325"/>
      <c r="AG105" s="325"/>
      <c r="AH105" s="325"/>
      <c r="AI105" s="325"/>
      <c r="AJ105" s="326"/>
      <c r="AK105" s="128" t="str">
        <f t="shared" si="3"/>
        <v/>
      </c>
      <c r="AL105" s="194"/>
    </row>
    <row r="106" spans="1:38" s="197" customFormat="1" ht="15.75" hidden="1" customHeight="1" x14ac:dyDescent="0.25">
      <c r="A106" s="163" t="e">
        <f>IF(+ASISTENCIA!#REF!="","",ASISTENCIA!#REF!)</f>
        <v>#REF!</v>
      </c>
      <c r="B106" s="12"/>
      <c r="C106" s="11"/>
      <c r="D106" s="133" t="e">
        <f>IF(+ASISTENCIA!#REF!="","",ASISTENCIA!#REF!)</f>
        <v>#REF!</v>
      </c>
      <c r="E106" s="128" t="e">
        <f>IF(+ASISTENCIA!#REF!="","",ASISTENCIA!#REF!)</f>
        <v>#REF!</v>
      </c>
      <c r="F106" s="136" t="e">
        <f>IF(+ASISTENCIA!#REF!="","",ASISTENCIA!#REF!)</f>
        <v>#REF!</v>
      </c>
      <c r="G106" s="136" t="e">
        <f>IF(+ASISTENCIA!#REF!="","",ASISTENCIA!#REF!)</f>
        <v>#REF!</v>
      </c>
      <c r="H106" s="129" t="e">
        <f>IF(+ASISTENCIA!#REF!="","",ASISTENCIA!#REF!)</f>
        <v>#REF!</v>
      </c>
      <c r="I106" s="217"/>
      <c r="J106" s="219" t="e">
        <f>ASISTENCIA!#REF!</f>
        <v>#REF!</v>
      </c>
      <c r="K106" s="217"/>
      <c r="L106" s="129" t="e">
        <f>ASISTENCIA!#REF!</f>
        <v>#REF!</v>
      </c>
      <c r="M106" s="129" t="e">
        <f>ASISTENCIA!#REF!</f>
        <v>#REF!</v>
      </c>
      <c r="N106" s="129" t="e">
        <f>ASISTENCIA!#REF!</f>
        <v>#REF!</v>
      </c>
      <c r="O106" s="217"/>
      <c r="P106" s="129" t="e">
        <f>ASISTENCIA!#REF!</f>
        <v>#REF!</v>
      </c>
      <c r="Q106" s="217"/>
      <c r="R106" s="129" t="e">
        <f>ASISTENCIA!#REF!</f>
        <v>#REF!</v>
      </c>
      <c r="S106" s="220"/>
      <c r="T106" s="129" t="e">
        <f>ASISTENCIA!#REF!</f>
        <v>#REF!</v>
      </c>
      <c r="U106" s="129"/>
      <c r="V106" s="220"/>
      <c r="W106" s="129"/>
      <c r="X106" s="129"/>
      <c r="Y106" s="220"/>
      <c r="Z106" s="129"/>
      <c r="AA106" s="220"/>
      <c r="AB106" s="324"/>
      <c r="AC106" s="325"/>
      <c r="AD106" s="325"/>
      <c r="AE106" s="325"/>
      <c r="AF106" s="325"/>
      <c r="AG106" s="325"/>
      <c r="AH106" s="325"/>
      <c r="AI106" s="325"/>
      <c r="AJ106" s="326"/>
      <c r="AK106" s="128" t="str">
        <f t="shared" si="3"/>
        <v/>
      </c>
      <c r="AL106" s="194"/>
    </row>
    <row r="107" spans="1:38" s="197" customFormat="1" ht="15.75" hidden="1" customHeight="1" x14ac:dyDescent="0.25">
      <c r="A107" s="163" t="e">
        <f>IF(+ASISTENCIA!#REF!="","",ASISTENCIA!#REF!)</f>
        <v>#REF!</v>
      </c>
      <c r="B107" s="12"/>
      <c r="C107" s="11"/>
      <c r="D107" s="133" t="e">
        <f>IF(+ASISTENCIA!#REF!="","",ASISTENCIA!#REF!)</f>
        <v>#REF!</v>
      </c>
      <c r="E107" s="128" t="e">
        <f>IF(+ASISTENCIA!#REF!="","",ASISTENCIA!#REF!)</f>
        <v>#REF!</v>
      </c>
      <c r="F107" s="136" t="e">
        <f>IF(+ASISTENCIA!#REF!="","",ASISTENCIA!#REF!)</f>
        <v>#REF!</v>
      </c>
      <c r="G107" s="136" t="e">
        <f>IF(+ASISTENCIA!#REF!="","",ASISTENCIA!#REF!)</f>
        <v>#REF!</v>
      </c>
      <c r="H107" s="129" t="e">
        <f>IF(+ASISTENCIA!#REF!="","",ASISTENCIA!#REF!)</f>
        <v>#REF!</v>
      </c>
      <c r="I107" s="217"/>
      <c r="J107" s="219" t="e">
        <f>ASISTENCIA!#REF!</f>
        <v>#REF!</v>
      </c>
      <c r="K107" s="217"/>
      <c r="L107" s="129" t="e">
        <f>ASISTENCIA!#REF!</f>
        <v>#REF!</v>
      </c>
      <c r="M107" s="129" t="e">
        <f>ASISTENCIA!#REF!</f>
        <v>#REF!</v>
      </c>
      <c r="N107" s="129" t="e">
        <f>ASISTENCIA!#REF!</f>
        <v>#REF!</v>
      </c>
      <c r="O107" s="217"/>
      <c r="P107" s="129" t="e">
        <f>ASISTENCIA!#REF!</f>
        <v>#REF!</v>
      </c>
      <c r="Q107" s="217"/>
      <c r="R107" s="129" t="e">
        <f>ASISTENCIA!#REF!</f>
        <v>#REF!</v>
      </c>
      <c r="S107" s="220"/>
      <c r="T107" s="129" t="e">
        <f>ASISTENCIA!#REF!</f>
        <v>#REF!</v>
      </c>
      <c r="U107" s="129"/>
      <c r="V107" s="220"/>
      <c r="W107" s="129"/>
      <c r="X107" s="129"/>
      <c r="Y107" s="220"/>
      <c r="Z107" s="129"/>
      <c r="AA107" s="220"/>
      <c r="AB107" s="324"/>
      <c r="AC107" s="325"/>
      <c r="AD107" s="325"/>
      <c r="AE107" s="325"/>
      <c r="AF107" s="325"/>
      <c r="AG107" s="325"/>
      <c r="AH107" s="325"/>
      <c r="AI107" s="325"/>
      <c r="AJ107" s="326"/>
      <c r="AK107" s="128" t="str">
        <f t="shared" si="3"/>
        <v/>
      </c>
      <c r="AL107" s="194"/>
    </row>
    <row r="108" spans="1:38" s="197" customFormat="1" ht="15.75" hidden="1" customHeight="1" x14ac:dyDescent="0.25">
      <c r="A108" s="163" t="e">
        <f>IF(+ASISTENCIA!#REF!="","",ASISTENCIA!#REF!)</f>
        <v>#REF!</v>
      </c>
      <c r="B108" s="12"/>
      <c r="C108" s="11"/>
      <c r="D108" s="133" t="e">
        <f>IF(+ASISTENCIA!#REF!="","",ASISTENCIA!#REF!)</f>
        <v>#REF!</v>
      </c>
      <c r="E108" s="128" t="e">
        <f>IF(+ASISTENCIA!#REF!="","",ASISTENCIA!#REF!)</f>
        <v>#REF!</v>
      </c>
      <c r="F108" s="136" t="e">
        <f>IF(+ASISTENCIA!#REF!="","",ASISTENCIA!#REF!)</f>
        <v>#REF!</v>
      </c>
      <c r="G108" s="136" t="e">
        <f>IF(+ASISTENCIA!#REF!="","",ASISTENCIA!#REF!)</f>
        <v>#REF!</v>
      </c>
      <c r="H108" s="129" t="e">
        <f>IF(+ASISTENCIA!#REF!="","",ASISTENCIA!#REF!)</f>
        <v>#REF!</v>
      </c>
      <c r="I108" s="217"/>
      <c r="J108" s="219" t="e">
        <f>ASISTENCIA!#REF!</f>
        <v>#REF!</v>
      </c>
      <c r="K108" s="217"/>
      <c r="L108" s="129" t="e">
        <f>ASISTENCIA!#REF!</f>
        <v>#REF!</v>
      </c>
      <c r="M108" s="129" t="e">
        <f>ASISTENCIA!#REF!</f>
        <v>#REF!</v>
      </c>
      <c r="N108" s="129" t="e">
        <f>ASISTENCIA!#REF!</f>
        <v>#REF!</v>
      </c>
      <c r="O108" s="217"/>
      <c r="P108" s="129" t="e">
        <f>ASISTENCIA!#REF!</f>
        <v>#REF!</v>
      </c>
      <c r="Q108" s="217"/>
      <c r="R108" s="129" t="e">
        <f>ASISTENCIA!#REF!</f>
        <v>#REF!</v>
      </c>
      <c r="S108" s="220"/>
      <c r="T108" s="129" t="e">
        <f>ASISTENCIA!#REF!</f>
        <v>#REF!</v>
      </c>
      <c r="U108" s="129"/>
      <c r="V108" s="220"/>
      <c r="W108" s="129"/>
      <c r="X108" s="129"/>
      <c r="Y108" s="220"/>
      <c r="Z108" s="129"/>
      <c r="AA108" s="220"/>
      <c r="AB108" s="324"/>
      <c r="AC108" s="325"/>
      <c r="AD108" s="325"/>
      <c r="AE108" s="325"/>
      <c r="AF108" s="325"/>
      <c r="AG108" s="325"/>
      <c r="AH108" s="325"/>
      <c r="AI108" s="325"/>
      <c r="AJ108" s="326"/>
      <c r="AK108" s="128" t="str">
        <f t="shared" si="3"/>
        <v/>
      </c>
      <c r="AL108" s="194"/>
    </row>
    <row r="109" spans="1:38" s="197" customFormat="1" ht="15.75" hidden="1" customHeight="1" x14ac:dyDescent="0.25">
      <c r="A109" s="163" t="e">
        <f>IF(+ASISTENCIA!#REF!="","",ASISTENCIA!#REF!)</f>
        <v>#REF!</v>
      </c>
      <c r="B109" s="12"/>
      <c r="C109" s="11"/>
      <c r="D109" s="133" t="e">
        <f>IF(+ASISTENCIA!#REF!="","",ASISTENCIA!#REF!)</f>
        <v>#REF!</v>
      </c>
      <c r="E109" s="128" t="e">
        <f>IF(+ASISTENCIA!#REF!="","",ASISTENCIA!#REF!)</f>
        <v>#REF!</v>
      </c>
      <c r="F109" s="136" t="e">
        <f>IF(+ASISTENCIA!#REF!="","",ASISTENCIA!#REF!)</f>
        <v>#REF!</v>
      </c>
      <c r="G109" s="136" t="e">
        <f>IF(+ASISTENCIA!#REF!="","",ASISTENCIA!#REF!)</f>
        <v>#REF!</v>
      </c>
      <c r="H109" s="129" t="e">
        <f>IF(+ASISTENCIA!#REF!="","",ASISTENCIA!#REF!)</f>
        <v>#REF!</v>
      </c>
      <c r="I109" s="217"/>
      <c r="J109" s="219" t="e">
        <f>ASISTENCIA!#REF!</f>
        <v>#REF!</v>
      </c>
      <c r="K109" s="217"/>
      <c r="L109" s="129" t="e">
        <f>ASISTENCIA!#REF!</f>
        <v>#REF!</v>
      </c>
      <c r="M109" s="129" t="e">
        <f>ASISTENCIA!#REF!</f>
        <v>#REF!</v>
      </c>
      <c r="N109" s="129" t="e">
        <f>ASISTENCIA!#REF!</f>
        <v>#REF!</v>
      </c>
      <c r="O109" s="217"/>
      <c r="P109" s="129" t="e">
        <f>ASISTENCIA!#REF!</f>
        <v>#REF!</v>
      </c>
      <c r="Q109" s="217"/>
      <c r="R109" s="129" t="e">
        <f>ASISTENCIA!#REF!</f>
        <v>#REF!</v>
      </c>
      <c r="S109" s="220"/>
      <c r="T109" s="129" t="e">
        <f>ASISTENCIA!#REF!</f>
        <v>#REF!</v>
      </c>
      <c r="U109" s="129"/>
      <c r="V109" s="220"/>
      <c r="W109" s="129"/>
      <c r="X109" s="129"/>
      <c r="Y109" s="220"/>
      <c r="Z109" s="129"/>
      <c r="AA109" s="220"/>
      <c r="AB109" s="324"/>
      <c r="AC109" s="325"/>
      <c r="AD109" s="325"/>
      <c r="AE109" s="325"/>
      <c r="AF109" s="325"/>
      <c r="AG109" s="325"/>
      <c r="AH109" s="325"/>
      <c r="AI109" s="325"/>
      <c r="AJ109" s="326"/>
      <c r="AK109" s="128" t="str">
        <f t="shared" ref="AK109:AK130" si="4">IF(OR(COUNTIF($I109:$AJ109,"X")&gt;0,COUNTIF($I109:$AJ109,"L")&gt;0),COUNTIF($I109:$AJ109,"X")+COUNTIF($I109:$AJ109,"L"),"")</f>
        <v/>
      </c>
      <c r="AL109" s="194"/>
    </row>
    <row r="110" spans="1:38" s="197" customFormat="1" ht="15.75" hidden="1" customHeight="1" x14ac:dyDescent="0.25">
      <c r="A110" s="163" t="e">
        <f>IF(+ASISTENCIA!#REF!="","",ASISTENCIA!#REF!)</f>
        <v>#REF!</v>
      </c>
      <c r="B110" s="12"/>
      <c r="C110" s="11"/>
      <c r="D110" s="133" t="e">
        <f>IF(+ASISTENCIA!#REF!="","",ASISTENCIA!#REF!)</f>
        <v>#REF!</v>
      </c>
      <c r="E110" s="128" t="e">
        <f>IF(+ASISTENCIA!#REF!="","",ASISTENCIA!#REF!)</f>
        <v>#REF!</v>
      </c>
      <c r="F110" s="136" t="e">
        <f>IF(+ASISTENCIA!#REF!="","",ASISTENCIA!#REF!)</f>
        <v>#REF!</v>
      </c>
      <c r="G110" s="136" t="e">
        <f>IF(+ASISTENCIA!#REF!="","",ASISTENCIA!#REF!)</f>
        <v>#REF!</v>
      </c>
      <c r="H110" s="129" t="e">
        <f>IF(+ASISTENCIA!#REF!="","",ASISTENCIA!#REF!)</f>
        <v>#REF!</v>
      </c>
      <c r="I110" s="217"/>
      <c r="J110" s="219" t="e">
        <f>ASISTENCIA!#REF!</f>
        <v>#REF!</v>
      </c>
      <c r="K110" s="217"/>
      <c r="L110" s="129" t="e">
        <f>ASISTENCIA!#REF!</f>
        <v>#REF!</v>
      </c>
      <c r="M110" s="129" t="e">
        <f>ASISTENCIA!#REF!</f>
        <v>#REF!</v>
      </c>
      <c r="N110" s="129" t="e">
        <f>ASISTENCIA!#REF!</f>
        <v>#REF!</v>
      </c>
      <c r="O110" s="217"/>
      <c r="P110" s="129" t="e">
        <f>ASISTENCIA!#REF!</f>
        <v>#REF!</v>
      </c>
      <c r="Q110" s="217"/>
      <c r="R110" s="129" t="e">
        <f>ASISTENCIA!#REF!</f>
        <v>#REF!</v>
      </c>
      <c r="S110" s="220"/>
      <c r="T110" s="129" t="e">
        <f>ASISTENCIA!#REF!</f>
        <v>#REF!</v>
      </c>
      <c r="U110" s="129"/>
      <c r="V110" s="220"/>
      <c r="W110" s="129"/>
      <c r="X110" s="129"/>
      <c r="Y110" s="220"/>
      <c r="Z110" s="129"/>
      <c r="AA110" s="220"/>
      <c r="AB110" s="324"/>
      <c r="AC110" s="325"/>
      <c r="AD110" s="325"/>
      <c r="AE110" s="325"/>
      <c r="AF110" s="325"/>
      <c r="AG110" s="325"/>
      <c r="AH110" s="325"/>
      <c r="AI110" s="325"/>
      <c r="AJ110" s="326"/>
      <c r="AK110" s="128" t="str">
        <f t="shared" si="4"/>
        <v/>
      </c>
      <c r="AL110" s="194"/>
    </row>
    <row r="111" spans="1:38" s="197" customFormat="1" ht="15.75" hidden="1" customHeight="1" x14ac:dyDescent="0.25">
      <c r="A111" s="163" t="e">
        <f>IF(+ASISTENCIA!#REF!="","",ASISTENCIA!#REF!)</f>
        <v>#REF!</v>
      </c>
      <c r="B111" s="12"/>
      <c r="C111" s="11"/>
      <c r="D111" s="133" t="e">
        <f>IF(+ASISTENCIA!#REF!="","",ASISTENCIA!#REF!)</f>
        <v>#REF!</v>
      </c>
      <c r="E111" s="128" t="e">
        <f>IF(+ASISTENCIA!#REF!="","",ASISTENCIA!#REF!)</f>
        <v>#REF!</v>
      </c>
      <c r="F111" s="136" t="e">
        <f>IF(+ASISTENCIA!#REF!="","",ASISTENCIA!#REF!)</f>
        <v>#REF!</v>
      </c>
      <c r="G111" s="136" t="e">
        <f>IF(+ASISTENCIA!#REF!="","",ASISTENCIA!#REF!)</f>
        <v>#REF!</v>
      </c>
      <c r="H111" s="129" t="e">
        <f>IF(+ASISTENCIA!#REF!="","",ASISTENCIA!#REF!)</f>
        <v>#REF!</v>
      </c>
      <c r="I111" s="217"/>
      <c r="J111" s="219" t="e">
        <f>ASISTENCIA!#REF!</f>
        <v>#REF!</v>
      </c>
      <c r="K111" s="217"/>
      <c r="L111" s="129" t="e">
        <f>ASISTENCIA!#REF!</f>
        <v>#REF!</v>
      </c>
      <c r="M111" s="129" t="e">
        <f>ASISTENCIA!#REF!</f>
        <v>#REF!</v>
      </c>
      <c r="N111" s="129" t="e">
        <f>ASISTENCIA!#REF!</f>
        <v>#REF!</v>
      </c>
      <c r="O111" s="217"/>
      <c r="P111" s="129" t="e">
        <f>ASISTENCIA!#REF!</f>
        <v>#REF!</v>
      </c>
      <c r="Q111" s="217"/>
      <c r="R111" s="129" t="e">
        <f>ASISTENCIA!#REF!</f>
        <v>#REF!</v>
      </c>
      <c r="S111" s="220"/>
      <c r="T111" s="129" t="e">
        <f>ASISTENCIA!#REF!</f>
        <v>#REF!</v>
      </c>
      <c r="U111" s="129"/>
      <c r="V111" s="220"/>
      <c r="W111" s="129"/>
      <c r="X111" s="129"/>
      <c r="Y111" s="220"/>
      <c r="Z111" s="129"/>
      <c r="AA111" s="220"/>
      <c r="AB111" s="324"/>
      <c r="AC111" s="325"/>
      <c r="AD111" s="325"/>
      <c r="AE111" s="325"/>
      <c r="AF111" s="325"/>
      <c r="AG111" s="325"/>
      <c r="AH111" s="325"/>
      <c r="AI111" s="325"/>
      <c r="AJ111" s="326"/>
      <c r="AK111" s="128" t="str">
        <f t="shared" si="4"/>
        <v/>
      </c>
      <c r="AL111" s="194"/>
    </row>
    <row r="112" spans="1:38" s="197" customFormat="1" ht="15.75" hidden="1" customHeight="1" x14ac:dyDescent="0.25">
      <c r="A112" s="163" t="e">
        <f>IF(+ASISTENCIA!#REF!="","",ASISTENCIA!#REF!)</f>
        <v>#REF!</v>
      </c>
      <c r="B112" s="12"/>
      <c r="C112" s="11"/>
      <c r="D112" s="133" t="e">
        <f>IF(+ASISTENCIA!#REF!="","",ASISTENCIA!#REF!)</f>
        <v>#REF!</v>
      </c>
      <c r="E112" s="128" t="e">
        <f>IF(+ASISTENCIA!#REF!="","",ASISTENCIA!#REF!)</f>
        <v>#REF!</v>
      </c>
      <c r="F112" s="136" t="e">
        <f>IF(+ASISTENCIA!#REF!="","",ASISTENCIA!#REF!)</f>
        <v>#REF!</v>
      </c>
      <c r="G112" s="136" t="e">
        <f>IF(+ASISTENCIA!#REF!="","",ASISTENCIA!#REF!)</f>
        <v>#REF!</v>
      </c>
      <c r="H112" s="129" t="e">
        <f>IF(+ASISTENCIA!#REF!="","",ASISTENCIA!#REF!)</f>
        <v>#REF!</v>
      </c>
      <c r="I112" s="217"/>
      <c r="J112" s="219" t="e">
        <f>ASISTENCIA!#REF!</f>
        <v>#REF!</v>
      </c>
      <c r="K112" s="217"/>
      <c r="L112" s="129" t="e">
        <f>ASISTENCIA!#REF!</f>
        <v>#REF!</v>
      </c>
      <c r="M112" s="129" t="e">
        <f>ASISTENCIA!#REF!</f>
        <v>#REF!</v>
      </c>
      <c r="N112" s="129" t="e">
        <f>ASISTENCIA!#REF!</f>
        <v>#REF!</v>
      </c>
      <c r="O112" s="217"/>
      <c r="P112" s="129" t="e">
        <f>ASISTENCIA!#REF!</f>
        <v>#REF!</v>
      </c>
      <c r="Q112" s="217"/>
      <c r="R112" s="129" t="e">
        <f>ASISTENCIA!#REF!</f>
        <v>#REF!</v>
      </c>
      <c r="S112" s="220"/>
      <c r="T112" s="129" t="e">
        <f>ASISTENCIA!#REF!</f>
        <v>#REF!</v>
      </c>
      <c r="U112" s="129"/>
      <c r="V112" s="220"/>
      <c r="W112" s="129"/>
      <c r="X112" s="129"/>
      <c r="Y112" s="220"/>
      <c r="Z112" s="129"/>
      <c r="AA112" s="220"/>
      <c r="AB112" s="324"/>
      <c r="AC112" s="325"/>
      <c r="AD112" s="325"/>
      <c r="AE112" s="325"/>
      <c r="AF112" s="325"/>
      <c r="AG112" s="325"/>
      <c r="AH112" s="325"/>
      <c r="AI112" s="325"/>
      <c r="AJ112" s="326"/>
      <c r="AK112" s="128" t="str">
        <f t="shared" si="4"/>
        <v/>
      </c>
      <c r="AL112" s="194"/>
    </row>
    <row r="113" spans="1:38" s="197" customFormat="1" ht="15.75" hidden="1" customHeight="1" x14ac:dyDescent="0.25">
      <c r="A113" s="163" t="e">
        <f>IF(+ASISTENCIA!#REF!="","",ASISTENCIA!#REF!)</f>
        <v>#REF!</v>
      </c>
      <c r="B113" s="12"/>
      <c r="C113" s="11"/>
      <c r="D113" s="133" t="e">
        <f>IF(+ASISTENCIA!#REF!="","",ASISTENCIA!#REF!)</f>
        <v>#REF!</v>
      </c>
      <c r="E113" s="128" t="e">
        <f>IF(+ASISTENCIA!#REF!="","",ASISTENCIA!#REF!)</f>
        <v>#REF!</v>
      </c>
      <c r="F113" s="136" t="e">
        <f>IF(+ASISTENCIA!#REF!="","",ASISTENCIA!#REF!)</f>
        <v>#REF!</v>
      </c>
      <c r="G113" s="136" t="e">
        <f>IF(+ASISTENCIA!#REF!="","",ASISTENCIA!#REF!)</f>
        <v>#REF!</v>
      </c>
      <c r="H113" s="129" t="e">
        <f>IF(+ASISTENCIA!#REF!="","",ASISTENCIA!#REF!)</f>
        <v>#REF!</v>
      </c>
      <c r="I113" s="217"/>
      <c r="J113" s="219" t="e">
        <f>ASISTENCIA!#REF!</f>
        <v>#REF!</v>
      </c>
      <c r="K113" s="217"/>
      <c r="L113" s="129" t="e">
        <f>ASISTENCIA!#REF!</f>
        <v>#REF!</v>
      </c>
      <c r="M113" s="129" t="e">
        <f>ASISTENCIA!#REF!</f>
        <v>#REF!</v>
      </c>
      <c r="N113" s="129" t="e">
        <f>ASISTENCIA!#REF!</f>
        <v>#REF!</v>
      </c>
      <c r="O113" s="217"/>
      <c r="P113" s="129" t="e">
        <f>ASISTENCIA!#REF!</f>
        <v>#REF!</v>
      </c>
      <c r="Q113" s="217"/>
      <c r="R113" s="129" t="e">
        <f>ASISTENCIA!#REF!</f>
        <v>#REF!</v>
      </c>
      <c r="S113" s="220"/>
      <c r="T113" s="129" t="e">
        <f>ASISTENCIA!#REF!</f>
        <v>#REF!</v>
      </c>
      <c r="U113" s="129"/>
      <c r="V113" s="220"/>
      <c r="W113" s="129"/>
      <c r="X113" s="129"/>
      <c r="Y113" s="220"/>
      <c r="Z113" s="129"/>
      <c r="AA113" s="220"/>
      <c r="AB113" s="324"/>
      <c r="AC113" s="325"/>
      <c r="AD113" s="325"/>
      <c r="AE113" s="325"/>
      <c r="AF113" s="325"/>
      <c r="AG113" s="325"/>
      <c r="AH113" s="325"/>
      <c r="AI113" s="325"/>
      <c r="AJ113" s="326"/>
      <c r="AK113" s="128" t="str">
        <f t="shared" si="4"/>
        <v/>
      </c>
      <c r="AL113" s="194"/>
    </row>
    <row r="114" spans="1:38" s="197" customFormat="1" ht="15.75" hidden="1" customHeight="1" x14ac:dyDescent="0.25">
      <c r="A114" s="163" t="e">
        <f>IF(+ASISTENCIA!#REF!="","",ASISTENCIA!#REF!)</f>
        <v>#REF!</v>
      </c>
      <c r="B114" s="12"/>
      <c r="C114" s="11"/>
      <c r="D114" s="133" t="e">
        <f>IF(+ASISTENCIA!#REF!="","",ASISTENCIA!#REF!)</f>
        <v>#REF!</v>
      </c>
      <c r="E114" s="128" t="e">
        <f>IF(+ASISTENCIA!#REF!="","",ASISTENCIA!#REF!)</f>
        <v>#REF!</v>
      </c>
      <c r="F114" s="136" t="e">
        <f>IF(+ASISTENCIA!#REF!="","",ASISTENCIA!#REF!)</f>
        <v>#REF!</v>
      </c>
      <c r="G114" s="136" t="e">
        <f>IF(+ASISTENCIA!#REF!="","",ASISTENCIA!#REF!)</f>
        <v>#REF!</v>
      </c>
      <c r="H114" s="129" t="e">
        <f>IF(+ASISTENCIA!#REF!="","",ASISTENCIA!#REF!)</f>
        <v>#REF!</v>
      </c>
      <c r="I114" s="217"/>
      <c r="J114" s="219" t="e">
        <f>ASISTENCIA!#REF!</f>
        <v>#REF!</v>
      </c>
      <c r="K114" s="217"/>
      <c r="L114" s="129" t="e">
        <f>ASISTENCIA!#REF!</f>
        <v>#REF!</v>
      </c>
      <c r="M114" s="129" t="e">
        <f>ASISTENCIA!#REF!</f>
        <v>#REF!</v>
      </c>
      <c r="N114" s="129" t="e">
        <f>ASISTENCIA!#REF!</f>
        <v>#REF!</v>
      </c>
      <c r="O114" s="217"/>
      <c r="P114" s="129" t="e">
        <f>ASISTENCIA!#REF!</f>
        <v>#REF!</v>
      </c>
      <c r="Q114" s="217"/>
      <c r="R114" s="129" t="e">
        <f>ASISTENCIA!#REF!</f>
        <v>#REF!</v>
      </c>
      <c r="S114" s="220"/>
      <c r="T114" s="129" t="e">
        <f>ASISTENCIA!#REF!</f>
        <v>#REF!</v>
      </c>
      <c r="U114" s="129"/>
      <c r="V114" s="220"/>
      <c r="W114" s="129"/>
      <c r="X114" s="129"/>
      <c r="Y114" s="220"/>
      <c r="Z114" s="129"/>
      <c r="AA114" s="220"/>
      <c r="AB114" s="324"/>
      <c r="AC114" s="325"/>
      <c r="AD114" s="325"/>
      <c r="AE114" s="325"/>
      <c r="AF114" s="325"/>
      <c r="AG114" s="325"/>
      <c r="AH114" s="325"/>
      <c r="AI114" s="325"/>
      <c r="AJ114" s="326"/>
      <c r="AK114" s="128" t="str">
        <f t="shared" si="4"/>
        <v/>
      </c>
      <c r="AL114" s="194"/>
    </row>
    <row r="115" spans="1:38" s="197" customFormat="1" ht="15.75" hidden="1" customHeight="1" x14ac:dyDescent="0.25">
      <c r="A115" s="163" t="e">
        <f>IF(+ASISTENCIA!#REF!="","",ASISTENCIA!#REF!)</f>
        <v>#REF!</v>
      </c>
      <c r="B115" s="12"/>
      <c r="C115" s="11"/>
      <c r="D115" s="133" t="e">
        <f>IF(+ASISTENCIA!#REF!="","",ASISTENCIA!#REF!)</f>
        <v>#REF!</v>
      </c>
      <c r="E115" s="128" t="e">
        <f>IF(+ASISTENCIA!#REF!="","",ASISTENCIA!#REF!)</f>
        <v>#REF!</v>
      </c>
      <c r="F115" s="136" t="e">
        <f>IF(+ASISTENCIA!#REF!="","",ASISTENCIA!#REF!)</f>
        <v>#REF!</v>
      </c>
      <c r="G115" s="136" t="e">
        <f>IF(+ASISTENCIA!#REF!="","",ASISTENCIA!#REF!)</f>
        <v>#REF!</v>
      </c>
      <c r="H115" s="129" t="e">
        <f>IF(+ASISTENCIA!#REF!="","",ASISTENCIA!#REF!)</f>
        <v>#REF!</v>
      </c>
      <c r="I115" s="217"/>
      <c r="J115" s="219" t="e">
        <f>ASISTENCIA!#REF!</f>
        <v>#REF!</v>
      </c>
      <c r="K115" s="217"/>
      <c r="L115" s="129" t="e">
        <f>ASISTENCIA!#REF!</f>
        <v>#REF!</v>
      </c>
      <c r="M115" s="129" t="e">
        <f>ASISTENCIA!#REF!</f>
        <v>#REF!</v>
      </c>
      <c r="N115" s="129" t="e">
        <f>ASISTENCIA!#REF!</f>
        <v>#REF!</v>
      </c>
      <c r="O115" s="217"/>
      <c r="P115" s="129" t="e">
        <f>ASISTENCIA!#REF!</f>
        <v>#REF!</v>
      </c>
      <c r="Q115" s="217"/>
      <c r="R115" s="129" t="e">
        <f>ASISTENCIA!#REF!</f>
        <v>#REF!</v>
      </c>
      <c r="S115" s="220"/>
      <c r="T115" s="129" t="e">
        <f>ASISTENCIA!#REF!</f>
        <v>#REF!</v>
      </c>
      <c r="U115" s="129"/>
      <c r="V115" s="220"/>
      <c r="W115" s="129"/>
      <c r="X115" s="129"/>
      <c r="Y115" s="220"/>
      <c r="Z115" s="129"/>
      <c r="AA115" s="220"/>
      <c r="AB115" s="324"/>
      <c r="AC115" s="325"/>
      <c r="AD115" s="325"/>
      <c r="AE115" s="325"/>
      <c r="AF115" s="325"/>
      <c r="AG115" s="325"/>
      <c r="AH115" s="325"/>
      <c r="AI115" s="325"/>
      <c r="AJ115" s="326"/>
      <c r="AK115" s="128" t="str">
        <f t="shared" si="4"/>
        <v/>
      </c>
      <c r="AL115" s="194"/>
    </row>
    <row r="116" spans="1:38" s="197" customFormat="1" ht="15.75" hidden="1" customHeight="1" x14ac:dyDescent="0.25">
      <c r="A116" s="163" t="e">
        <f>IF(+ASISTENCIA!#REF!="","",ASISTENCIA!#REF!)</f>
        <v>#REF!</v>
      </c>
      <c r="B116" s="12"/>
      <c r="C116" s="11"/>
      <c r="D116" s="133" t="e">
        <f>IF(+ASISTENCIA!#REF!="","",ASISTENCIA!#REF!)</f>
        <v>#REF!</v>
      </c>
      <c r="E116" s="128" t="e">
        <f>IF(+ASISTENCIA!#REF!="","",ASISTENCIA!#REF!)</f>
        <v>#REF!</v>
      </c>
      <c r="F116" s="136" t="e">
        <f>IF(+ASISTENCIA!#REF!="","",ASISTENCIA!#REF!)</f>
        <v>#REF!</v>
      </c>
      <c r="G116" s="136" t="e">
        <f>IF(+ASISTENCIA!#REF!="","",ASISTENCIA!#REF!)</f>
        <v>#REF!</v>
      </c>
      <c r="H116" s="129" t="e">
        <f>IF(+ASISTENCIA!#REF!="","",ASISTENCIA!#REF!)</f>
        <v>#REF!</v>
      </c>
      <c r="I116" s="217"/>
      <c r="J116" s="219" t="e">
        <f>ASISTENCIA!#REF!</f>
        <v>#REF!</v>
      </c>
      <c r="K116" s="217"/>
      <c r="L116" s="129" t="e">
        <f>ASISTENCIA!#REF!</f>
        <v>#REF!</v>
      </c>
      <c r="M116" s="129" t="e">
        <f>ASISTENCIA!#REF!</f>
        <v>#REF!</v>
      </c>
      <c r="N116" s="129" t="e">
        <f>ASISTENCIA!#REF!</f>
        <v>#REF!</v>
      </c>
      <c r="O116" s="217"/>
      <c r="P116" s="129" t="e">
        <f>ASISTENCIA!#REF!</f>
        <v>#REF!</v>
      </c>
      <c r="Q116" s="217"/>
      <c r="R116" s="129" t="e">
        <f>ASISTENCIA!#REF!</f>
        <v>#REF!</v>
      </c>
      <c r="S116" s="220"/>
      <c r="T116" s="129" t="e">
        <f>ASISTENCIA!#REF!</f>
        <v>#REF!</v>
      </c>
      <c r="U116" s="129"/>
      <c r="V116" s="220"/>
      <c r="W116" s="129"/>
      <c r="X116" s="129"/>
      <c r="Y116" s="220"/>
      <c r="Z116" s="129"/>
      <c r="AA116" s="220"/>
      <c r="AB116" s="324"/>
      <c r="AC116" s="325"/>
      <c r="AD116" s="325"/>
      <c r="AE116" s="325"/>
      <c r="AF116" s="325"/>
      <c r="AG116" s="325"/>
      <c r="AH116" s="325"/>
      <c r="AI116" s="325"/>
      <c r="AJ116" s="326"/>
      <c r="AK116" s="128" t="str">
        <f t="shared" si="4"/>
        <v/>
      </c>
      <c r="AL116" s="194"/>
    </row>
    <row r="117" spans="1:38" s="197" customFormat="1" ht="15.75" hidden="1" customHeight="1" x14ac:dyDescent="0.25">
      <c r="A117" s="163" t="e">
        <f>IF(+ASISTENCIA!#REF!="","",ASISTENCIA!#REF!)</f>
        <v>#REF!</v>
      </c>
      <c r="B117" s="12"/>
      <c r="C117" s="11"/>
      <c r="D117" s="133" t="e">
        <f>IF(+ASISTENCIA!#REF!="","",ASISTENCIA!#REF!)</f>
        <v>#REF!</v>
      </c>
      <c r="E117" s="128" t="e">
        <f>IF(+ASISTENCIA!#REF!="","",ASISTENCIA!#REF!)</f>
        <v>#REF!</v>
      </c>
      <c r="F117" s="136" t="e">
        <f>IF(+ASISTENCIA!#REF!="","",ASISTENCIA!#REF!)</f>
        <v>#REF!</v>
      </c>
      <c r="G117" s="136" t="e">
        <f>IF(+ASISTENCIA!#REF!="","",ASISTENCIA!#REF!)</f>
        <v>#REF!</v>
      </c>
      <c r="H117" s="129" t="e">
        <f>IF(+ASISTENCIA!#REF!="","",ASISTENCIA!#REF!)</f>
        <v>#REF!</v>
      </c>
      <c r="I117" s="217"/>
      <c r="J117" s="219" t="e">
        <f>ASISTENCIA!#REF!</f>
        <v>#REF!</v>
      </c>
      <c r="K117" s="217"/>
      <c r="L117" s="129" t="e">
        <f>ASISTENCIA!#REF!</f>
        <v>#REF!</v>
      </c>
      <c r="M117" s="129" t="e">
        <f>ASISTENCIA!#REF!</f>
        <v>#REF!</v>
      </c>
      <c r="N117" s="129" t="e">
        <f>ASISTENCIA!#REF!</f>
        <v>#REF!</v>
      </c>
      <c r="O117" s="217"/>
      <c r="P117" s="129" t="e">
        <f>ASISTENCIA!#REF!</f>
        <v>#REF!</v>
      </c>
      <c r="Q117" s="217"/>
      <c r="R117" s="129" t="e">
        <f>ASISTENCIA!#REF!</f>
        <v>#REF!</v>
      </c>
      <c r="S117" s="220"/>
      <c r="T117" s="129" t="e">
        <f>ASISTENCIA!#REF!</f>
        <v>#REF!</v>
      </c>
      <c r="U117" s="129"/>
      <c r="V117" s="220"/>
      <c r="W117" s="129"/>
      <c r="X117" s="129"/>
      <c r="Y117" s="220"/>
      <c r="Z117" s="129"/>
      <c r="AA117" s="220"/>
      <c r="AB117" s="324"/>
      <c r="AC117" s="325"/>
      <c r="AD117" s="325"/>
      <c r="AE117" s="325"/>
      <c r="AF117" s="325"/>
      <c r="AG117" s="325"/>
      <c r="AH117" s="325"/>
      <c r="AI117" s="325"/>
      <c r="AJ117" s="326"/>
      <c r="AK117" s="128" t="str">
        <f t="shared" si="4"/>
        <v/>
      </c>
      <c r="AL117" s="194"/>
    </row>
    <row r="118" spans="1:38" s="197" customFormat="1" ht="15.75" hidden="1" customHeight="1" x14ac:dyDescent="0.25">
      <c r="A118" s="163" t="e">
        <f>IF(+ASISTENCIA!#REF!="","",ASISTENCIA!#REF!)</f>
        <v>#REF!</v>
      </c>
      <c r="B118" s="12"/>
      <c r="C118" s="11"/>
      <c r="D118" s="133" t="e">
        <f>IF(+ASISTENCIA!#REF!="","",ASISTENCIA!#REF!)</f>
        <v>#REF!</v>
      </c>
      <c r="E118" s="128" t="e">
        <f>IF(+ASISTENCIA!#REF!="","",ASISTENCIA!#REF!)</f>
        <v>#REF!</v>
      </c>
      <c r="F118" s="136" t="e">
        <f>IF(+ASISTENCIA!#REF!="","",ASISTENCIA!#REF!)</f>
        <v>#REF!</v>
      </c>
      <c r="G118" s="136" t="e">
        <f>IF(+ASISTENCIA!#REF!="","",ASISTENCIA!#REF!)</f>
        <v>#REF!</v>
      </c>
      <c r="H118" s="129" t="e">
        <f>IF(+ASISTENCIA!#REF!="","",ASISTENCIA!#REF!)</f>
        <v>#REF!</v>
      </c>
      <c r="I118" s="217"/>
      <c r="J118" s="219" t="e">
        <f>ASISTENCIA!#REF!</f>
        <v>#REF!</v>
      </c>
      <c r="K118" s="217"/>
      <c r="L118" s="129" t="e">
        <f>ASISTENCIA!#REF!</f>
        <v>#REF!</v>
      </c>
      <c r="M118" s="129" t="e">
        <f>ASISTENCIA!#REF!</f>
        <v>#REF!</v>
      </c>
      <c r="N118" s="129" t="e">
        <f>ASISTENCIA!#REF!</f>
        <v>#REF!</v>
      </c>
      <c r="O118" s="217"/>
      <c r="P118" s="129" t="e">
        <f>ASISTENCIA!#REF!</f>
        <v>#REF!</v>
      </c>
      <c r="Q118" s="217"/>
      <c r="R118" s="129" t="e">
        <f>ASISTENCIA!#REF!</f>
        <v>#REF!</v>
      </c>
      <c r="S118" s="220"/>
      <c r="T118" s="129" t="e">
        <f>ASISTENCIA!#REF!</f>
        <v>#REF!</v>
      </c>
      <c r="U118" s="129"/>
      <c r="V118" s="220"/>
      <c r="W118" s="129"/>
      <c r="X118" s="129"/>
      <c r="Y118" s="220"/>
      <c r="Z118" s="129"/>
      <c r="AA118" s="220"/>
      <c r="AB118" s="324"/>
      <c r="AC118" s="325"/>
      <c r="AD118" s="325"/>
      <c r="AE118" s="325"/>
      <c r="AF118" s="325"/>
      <c r="AG118" s="325"/>
      <c r="AH118" s="325"/>
      <c r="AI118" s="325"/>
      <c r="AJ118" s="326"/>
      <c r="AK118" s="128" t="str">
        <f t="shared" si="4"/>
        <v/>
      </c>
      <c r="AL118" s="194"/>
    </row>
    <row r="119" spans="1:38" s="197" customFormat="1" ht="15.75" hidden="1" customHeight="1" x14ac:dyDescent="0.25">
      <c r="A119" s="163" t="e">
        <f>IF(+ASISTENCIA!#REF!="","",ASISTENCIA!#REF!)</f>
        <v>#REF!</v>
      </c>
      <c r="B119" s="12"/>
      <c r="C119" s="11"/>
      <c r="D119" s="133" t="e">
        <f>IF(+ASISTENCIA!#REF!="","",ASISTENCIA!#REF!)</f>
        <v>#REF!</v>
      </c>
      <c r="E119" s="128" t="e">
        <f>IF(+ASISTENCIA!#REF!="","",ASISTENCIA!#REF!)</f>
        <v>#REF!</v>
      </c>
      <c r="F119" s="136" t="e">
        <f>IF(+ASISTENCIA!#REF!="","",ASISTENCIA!#REF!)</f>
        <v>#REF!</v>
      </c>
      <c r="G119" s="136" t="e">
        <f>IF(+ASISTENCIA!#REF!="","",ASISTENCIA!#REF!)</f>
        <v>#REF!</v>
      </c>
      <c r="H119" s="129" t="e">
        <f>IF(+ASISTENCIA!#REF!="","",ASISTENCIA!#REF!)</f>
        <v>#REF!</v>
      </c>
      <c r="I119" s="217"/>
      <c r="J119" s="219" t="e">
        <f>ASISTENCIA!#REF!</f>
        <v>#REF!</v>
      </c>
      <c r="K119" s="217"/>
      <c r="L119" s="129" t="e">
        <f>ASISTENCIA!#REF!</f>
        <v>#REF!</v>
      </c>
      <c r="M119" s="129" t="e">
        <f>ASISTENCIA!#REF!</f>
        <v>#REF!</v>
      </c>
      <c r="N119" s="129" t="e">
        <f>ASISTENCIA!#REF!</f>
        <v>#REF!</v>
      </c>
      <c r="O119" s="217"/>
      <c r="P119" s="129" t="e">
        <f>ASISTENCIA!#REF!</f>
        <v>#REF!</v>
      </c>
      <c r="Q119" s="217"/>
      <c r="R119" s="129" t="e">
        <f>ASISTENCIA!#REF!</f>
        <v>#REF!</v>
      </c>
      <c r="S119" s="220"/>
      <c r="T119" s="129" t="e">
        <f>ASISTENCIA!#REF!</f>
        <v>#REF!</v>
      </c>
      <c r="U119" s="129"/>
      <c r="V119" s="220"/>
      <c r="W119" s="129"/>
      <c r="X119" s="129"/>
      <c r="Y119" s="220"/>
      <c r="Z119" s="129"/>
      <c r="AA119" s="220"/>
      <c r="AB119" s="324"/>
      <c r="AC119" s="325"/>
      <c r="AD119" s="325"/>
      <c r="AE119" s="325"/>
      <c r="AF119" s="325"/>
      <c r="AG119" s="325"/>
      <c r="AH119" s="325"/>
      <c r="AI119" s="325"/>
      <c r="AJ119" s="326"/>
      <c r="AK119" s="128" t="str">
        <f t="shared" si="4"/>
        <v/>
      </c>
      <c r="AL119" s="194"/>
    </row>
    <row r="120" spans="1:38" s="197" customFormat="1" ht="15.75" hidden="1" customHeight="1" x14ac:dyDescent="0.25">
      <c r="A120" s="163" t="e">
        <f>IF(+ASISTENCIA!#REF!="","",ASISTENCIA!#REF!)</f>
        <v>#REF!</v>
      </c>
      <c r="B120" s="12"/>
      <c r="C120" s="11"/>
      <c r="D120" s="133" t="e">
        <f>IF(+ASISTENCIA!#REF!="","",ASISTENCIA!#REF!)</f>
        <v>#REF!</v>
      </c>
      <c r="E120" s="128" t="e">
        <f>IF(+ASISTENCIA!#REF!="","",ASISTENCIA!#REF!)</f>
        <v>#REF!</v>
      </c>
      <c r="F120" s="136" t="e">
        <f>IF(+ASISTENCIA!#REF!="","",ASISTENCIA!#REF!)</f>
        <v>#REF!</v>
      </c>
      <c r="G120" s="136" t="e">
        <f>IF(+ASISTENCIA!#REF!="","",ASISTENCIA!#REF!)</f>
        <v>#REF!</v>
      </c>
      <c r="H120" s="129" t="e">
        <f>IF(+ASISTENCIA!#REF!="","",ASISTENCIA!#REF!)</f>
        <v>#REF!</v>
      </c>
      <c r="I120" s="217"/>
      <c r="J120" s="219" t="e">
        <f>ASISTENCIA!#REF!</f>
        <v>#REF!</v>
      </c>
      <c r="K120" s="217"/>
      <c r="L120" s="129" t="e">
        <f>ASISTENCIA!#REF!</f>
        <v>#REF!</v>
      </c>
      <c r="M120" s="129" t="e">
        <f>ASISTENCIA!#REF!</f>
        <v>#REF!</v>
      </c>
      <c r="N120" s="129" t="e">
        <f>ASISTENCIA!#REF!</f>
        <v>#REF!</v>
      </c>
      <c r="O120" s="217"/>
      <c r="P120" s="129" t="e">
        <f>ASISTENCIA!#REF!</f>
        <v>#REF!</v>
      </c>
      <c r="Q120" s="217"/>
      <c r="R120" s="129" t="e">
        <f>ASISTENCIA!#REF!</f>
        <v>#REF!</v>
      </c>
      <c r="S120" s="220"/>
      <c r="T120" s="129" t="e">
        <f>ASISTENCIA!#REF!</f>
        <v>#REF!</v>
      </c>
      <c r="U120" s="129"/>
      <c r="V120" s="220"/>
      <c r="W120" s="129"/>
      <c r="X120" s="129"/>
      <c r="Y120" s="220"/>
      <c r="Z120" s="129"/>
      <c r="AA120" s="220"/>
      <c r="AB120" s="324"/>
      <c r="AC120" s="325"/>
      <c r="AD120" s="325"/>
      <c r="AE120" s="325"/>
      <c r="AF120" s="325"/>
      <c r="AG120" s="325"/>
      <c r="AH120" s="325"/>
      <c r="AI120" s="325"/>
      <c r="AJ120" s="326"/>
      <c r="AK120" s="128" t="str">
        <f t="shared" si="4"/>
        <v/>
      </c>
      <c r="AL120" s="194"/>
    </row>
    <row r="121" spans="1:38" s="197" customFormat="1" ht="15.75" hidden="1" customHeight="1" x14ac:dyDescent="0.25">
      <c r="A121" s="163" t="e">
        <f>IF(+ASISTENCIA!#REF!="","",ASISTENCIA!#REF!)</f>
        <v>#REF!</v>
      </c>
      <c r="B121" s="12"/>
      <c r="C121" s="11"/>
      <c r="D121" s="133" t="e">
        <f>IF(+ASISTENCIA!#REF!="","",ASISTENCIA!#REF!)</f>
        <v>#REF!</v>
      </c>
      <c r="E121" s="128" t="e">
        <f>IF(+ASISTENCIA!#REF!="","",ASISTENCIA!#REF!)</f>
        <v>#REF!</v>
      </c>
      <c r="F121" s="136" t="e">
        <f>IF(+ASISTENCIA!#REF!="","",ASISTENCIA!#REF!)</f>
        <v>#REF!</v>
      </c>
      <c r="G121" s="136" t="e">
        <f>IF(+ASISTENCIA!#REF!="","",ASISTENCIA!#REF!)</f>
        <v>#REF!</v>
      </c>
      <c r="H121" s="129" t="e">
        <f>IF(+ASISTENCIA!#REF!="","",ASISTENCIA!#REF!)</f>
        <v>#REF!</v>
      </c>
      <c r="I121" s="217"/>
      <c r="J121" s="219" t="e">
        <f>ASISTENCIA!#REF!</f>
        <v>#REF!</v>
      </c>
      <c r="K121" s="217"/>
      <c r="L121" s="129" t="e">
        <f>ASISTENCIA!#REF!</f>
        <v>#REF!</v>
      </c>
      <c r="M121" s="129" t="e">
        <f>ASISTENCIA!#REF!</f>
        <v>#REF!</v>
      </c>
      <c r="N121" s="129" t="e">
        <f>ASISTENCIA!#REF!</f>
        <v>#REF!</v>
      </c>
      <c r="O121" s="217"/>
      <c r="P121" s="129" t="e">
        <f>ASISTENCIA!#REF!</f>
        <v>#REF!</v>
      </c>
      <c r="Q121" s="217"/>
      <c r="R121" s="129" t="e">
        <f>ASISTENCIA!#REF!</f>
        <v>#REF!</v>
      </c>
      <c r="S121" s="220"/>
      <c r="T121" s="129" t="e">
        <f>ASISTENCIA!#REF!</f>
        <v>#REF!</v>
      </c>
      <c r="U121" s="129"/>
      <c r="V121" s="220"/>
      <c r="W121" s="129"/>
      <c r="X121" s="129"/>
      <c r="Y121" s="220"/>
      <c r="Z121" s="129"/>
      <c r="AA121" s="220"/>
      <c r="AB121" s="324"/>
      <c r="AC121" s="325"/>
      <c r="AD121" s="325"/>
      <c r="AE121" s="325"/>
      <c r="AF121" s="325"/>
      <c r="AG121" s="325"/>
      <c r="AH121" s="325"/>
      <c r="AI121" s="325"/>
      <c r="AJ121" s="326"/>
      <c r="AK121" s="128" t="str">
        <f t="shared" si="4"/>
        <v/>
      </c>
      <c r="AL121" s="194"/>
    </row>
    <row r="122" spans="1:38" s="197" customFormat="1" ht="15.75" hidden="1" customHeight="1" x14ac:dyDescent="0.25">
      <c r="A122" s="163" t="e">
        <f>IF(+ASISTENCIA!#REF!="","",ASISTENCIA!#REF!)</f>
        <v>#REF!</v>
      </c>
      <c r="B122" s="12"/>
      <c r="C122" s="11"/>
      <c r="D122" s="133" t="e">
        <f>IF(+ASISTENCIA!#REF!="","",ASISTENCIA!#REF!)</f>
        <v>#REF!</v>
      </c>
      <c r="E122" s="128" t="e">
        <f>IF(+ASISTENCIA!#REF!="","",ASISTENCIA!#REF!)</f>
        <v>#REF!</v>
      </c>
      <c r="F122" s="136" t="e">
        <f>IF(+ASISTENCIA!#REF!="","",ASISTENCIA!#REF!)</f>
        <v>#REF!</v>
      </c>
      <c r="G122" s="136" t="e">
        <f>IF(+ASISTENCIA!#REF!="","",ASISTENCIA!#REF!)</f>
        <v>#REF!</v>
      </c>
      <c r="H122" s="129" t="e">
        <f>IF(+ASISTENCIA!#REF!="","",ASISTENCIA!#REF!)</f>
        <v>#REF!</v>
      </c>
      <c r="I122" s="217"/>
      <c r="J122" s="219" t="e">
        <f>ASISTENCIA!#REF!</f>
        <v>#REF!</v>
      </c>
      <c r="K122" s="217"/>
      <c r="L122" s="129" t="e">
        <f>ASISTENCIA!#REF!</f>
        <v>#REF!</v>
      </c>
      <c r="M122" s="129" t="e">
        <f>ASISTENCIA!#REF!</f>
        <v>#REF!</v>
      </c>
      <c r="N122" s="129" t="e">
        <f>ASISTENCIA!#REF!</f>
        <v>#REF!</v>
      </c>
      <c r="O122" s="217"/>
      <c r="P122" s="129" t="e">
        <f>ASISTENCIA!#REF!</f>
        <v>#REF!</v>
      </c>
      <c r="Q122" s="217"/>
      <c r="R122" s="129" t="e">
        <f>ASISTENCIA!#REF!</f>
        <v>#REF!</v>
      </c>
      <c r="S122" s="220"/>
      <c r="T122" s="129" t="e">
        <f>ASISTENCIA!#REF!</f>
        <v>#REF!</v>
      </c>
      <c r="U122" s="129"/>
      <c r="V122" s="220"/>
      <c r="W122" s="129"/>
      <c r="X122" s="129"/>
      <c r="Y122" s="220"/>
      <c r="Z122" s="129"/>
      <c r="AA122" s="220"/>
      <c r="AB122" s="324"/>
      <c r="AC122" s="325"/>
      <c r="AD122" s="325"/>
      <c r="AE122" s="325"/>
      <c r="AF122" s="325"/>
      <c r="AG122" s="325"/>
      <c r="AH122" s="325"/>
      <c r="AI122" s="325"/>
      <c r="AJ122" s="326"/>
      <c r="AK122" s="128" t="str">
        <f t="shared" si="4"/>
        <v/>
      </c>
      <c r="AL122" s="194"/>
    </row>
    <row r="123" spans="1:38" s="197" customFormat="1" ht="15.75" hidden="1" customHeight="1" x14ac:dyDescent="0.25">
      <c r="A123" s="163" t="e">
        <f>IF(+ASISTENCIA!#REF!="","",ASISTENCIA!#REF!)</f>
        <v>#REF!</v>
      </c>
      <c r="B123" s="12"/>
      <c r="C123" s="11"/>
      <c r="D123" s="133" t="e">
        <f>IF(+ASISTENCIA!#REF!="","",ASISTENCIA!#REF!)</f>
        <v>#REF!</v>
      </c>
      <c r="E123" s="128" t="e">
        <f>IF(+ASISTENCIA!#REF!="","",ASISTENCIA!#REF!)</f>
        <v>#REF!</v>
      </c>
      <c r="F123" s="136" t="e">
        <f>IF(+ASISTENCIA!#REF!="","",ASISTENCIA!#REF!)</f>
        <v>#REF!</v>
      </c>
      <c r="G123" s="136" t="e">
        <f>IF(+ASISTENCIA!#REF!="","",ASISTENCIA!#REF!)</f>
        <v>#REF!</v>
      </c>
      <c r="H123" s="129" t="e">
        <f>IF(+ASISTENCIA!#REF!="","",ASISTENCIA!#REF!)</f>
        <v>#REF!</v>
      </c>
      <c r="I123" s="217"/>
      <c r="J123" s="219" t="e">
        <f>ASISTENCIA!#REF!</f>
        <v>#REF!</v>
      </c>
      <c r="K123" s="217"/>
      <c r="L123" s="129" t="e">
        <f>ASISTENCIA!#REF!</f>
        <v>#REF!</v>
      </c>
      <c r="M123" s="129" t="e">
        <f>ASISTENCIA!#REF!</f>
        <v>#REF!</v>
      </c>
      <c r="N123" s="129" t="e">
        <f>ASISTENCIA!#REF!</f>
        <v>#REF!</v>
      </c>
      <c r="O123" s="217"/>
      <c r="P123" s="129" t="e">
        <f>ASISTENCIA!#REF!</f>
        <v>#REF!</v>
      </c>
      <c r="Q123" s="217"/>
      <c r="R123" s="129" t="e">
        <f>ASISTENCIA!#REF!</f>
        <v>#REF!</v>
      </c>
      <c r="S123" s="220"/>
      <c r="T123" s="129" t="e">
        <f>ASISTENCIA!#REF!</f>
        <v>#REF!</v>
      </c>
      <c r="U123" s="129"/>
      <c r="V123" s="220"/>
      <c r="W123" s="129"/>
      <c r="X123" s="129"/>
      <c r="Y123" s="220"/>
      <c r="Z123" s="129"/>
      <c r="AA123" s="220"/>
      <c r="AB123" s="324"/>
      <c r="AC123" s="325"/>
      <c r="AD123" s="325"/>
      <c r="AE123" s="325"/>
      <c r="AF123" s="325"/>
      <c r="AG123" s="325"/>
      <c r="AH123" s="325"/>
      <c r="AI123" s="325"/>
      <c r="AJ123" s="326"/>
      <c r="AK123" s="128" t="str">
        <f t="shared" si="4"/>
        <v/>
      </c>
      <c r="AL123" s="194"/>
    </row>
    <row r="124" spans="1:38" s="197" customFormat="1" ht="15.75" hidden="1" customHeight="1" x14ac:dyDescent="0.25">
      <c r="A124" s="163" t="e">
        <f>IF(+ASISTENCIA!#REF!="","",ASISTENCIA!#REF!)</f>
        <v>#REF!</v>
      </c>
      <c r="B124" s="12"/>
      <c r="C124" s="11"/>
      <c r="D124" s="133" t="e">
        <f>IF(+ASISTENCIA!#REF!="","",ASISTENCIA!#REF!)</f>
        <v>#REF!</v>
      </c>
      <c r="E124" s="128" t="e">
        <f>IF(+ASISTENCIA!#REF!="","",ASISTENCIA!#REF!)</f>
        <v>#REF!</v>
      </c>
      <c r="F124" s="136" t="e">
        <f>IF(+ASISTENCIA!#REF!="","",ASISTENCIA!#REF!)</f>
        <v>#REF!</v>
      </c>
      <c r="G124" s="136" t="e">
        <f>IF(+ASISTENCIA!#REF!="","",ASISTENCIA!#REF!)</f>
        <v>#REF!</v>
      </c>
      <c r="H124" s="129" t="e">
        <f>IF(+ASISTENCIA!#REF!="","",ASISTENCIA!#REF!)</f>
        <v>#REF!</v>
      </c>
      <c r="I124" s="217"/>
      <c r="J124" s="219" t="e">
        <f>ASISTENCIA!#REF!</f>
        <v>#REF!</v>
      </c>
      <c r="K124" s="217"/>
      <c r="L124" s="129" t="e">
        <f>ASISTENCIA!#REF!</f>
        <v>#REF!</v>
      </c>
      <c r="M124" s="129" t="e">
        <f>ASISTENCIA!#REF!</f>
        <v>#REF!</v>
      </c>
      <c r="N124" s="129" t="e">
        <f>ASISTENCIA!#REF!</f>
        <v>#REF!</v>
      </c>
      <c r="O124" s="217"/>
      <c r="P124" s="129" t="e">
        <f>ASISTENCIA!#REF!</f>
        <v>#REF!</v>
      </c>
      <c r="Q124" s="217"/>
      <c r="R124" s="129" t="e">
        <f>ASISTENCIA!#REF!</f>
        <v>#REF!</v>
      </c>
      <c r="S124" s="220"/>
      <c r="T124" s="129" t="e">
        <f>ASISTENCIA!#REF!</f>
        <v>#REF!</v>
      </c>
      <c r="U124" s="129"/>
      <c r="V124" s="220"/>
      <c r="W124" s="129"/>
      <c r="X124" s="129"/>
      <c r="Y124" s="220"/>
      <c r="Z124" s="129"/>
      <c r="AA124" s="220"/>
      <c r="AB124" s="324"/>
      <c r="AC124" s="325"/>
      <c r="AD124" s="325"/>
      <c r="AE124" s="325"/>
      <c r="AF124" s="325"/>
      <c r="AG124" s="325"/>
      <c r="AH124" s="325"/>
      <c r="AI124" s="325"/>
      <c r="AJ124" s="326"/>
      <c r="AK124" s="128" t="str">
        <f t="shared" si="4"/>
        <v/>
      </c>
      <c r="AL124" s="194"/>
    </row>
    <row r="125" spans="1:38" s="197" customFormat="1" ht="15.75" hidden="1" customHeight="1" x14ac:dyDescent="0.25">
      <c r="A125" s="163" t="e">
        <f>IF(+ASISTENCIA!#REF!="","",ASISTENCIA!#REF!)</f>
        <v>#REF!</v>
      </c>
      <c r="B125" s="12"/>
      <c r="C125" s="11"/>
      <c r="D125" s="133" t="e">
        <f>IF(+ASISTENCIA!#REF!="","",ASISTENCIA!#REF!)</f>
        <v>#REF!</v>
      </c>
      <c r="E125" s="128" t="e">
        <f>IF(+ASISTENCIA!#REF!="","",ASISTENCIA!#REF!)</f>
        <v>#REF!</v>
      </c>
      <c r="F125" s="136" t="e">
        <f>IF(+ASISTENCIA!#REF!="","",ASISTENCIA!#REF!)</f>
        <v>#REF!</v>
      </c>
      <c r="G125" s="136" t="e">
        <f>IF(+ASISTENCIA!#REF!="","",ASISTENCIA!#REF!)</f>
        <v>#REF!</v>
      </c>
      <c r="H125" s="129" t="e">
        <f>IF(+ASISTENCIA!#REF!="","",ASISTENCIA!#REF!)</f>
        <v>#REF!</v>
      </c>
      <c r="I125" s="217"/>
      <c r="J125" s="219" t="e">
        <f>ASISTENCIA!#REF!</f>
        <v>#REF!</v>
      </c>
      <c r="K125" s="217"/>
      <c r="L125" s="129" t="e">
        <f>ASISTENCIA!#REF!</f>
        <v>#REF!</v>
      </c>
      <c r="M125" s="129" t="e">
        <f>ASISTENCIA!#REF!</f>
        <v>#REF!</v>
      </c>
      <c r="N125" s="129" t="e">
        <f>ASISTENCIA!#REF!</f>
        <v>#REF!</v>
      </c>
      <c r="O125" s="217"/>
      <c r="P125" s="129" t="e">
        <f>ASISTENCIA!#REF!</f>
        <v>#REF!</v>
      </c>
      <c r="Q125" s="217"/>
      <c r="R125" s="129" t="e">
        <f>ASISTENCIA!#REF!</f>
        <v>#REF!</v>
      </c>
      <c r="S125" s="220"/>
      <c r="T125" s="129" t="e">
        <f>ASISTENCIA!#REF!</f>
        <v>#REF!</v>
      </c>
      <c r="U125" s="129"/>
      <c r="V125" s="220"/>
      <c r="W125" s="129"/>
      <c r="X125" s="129"/>
      <c r="Y125" s="220"/>
      <c r="Z125" s="129"/>
      <c r="AA125" s="220"/>
      <c r="AB125" s="324"/>
      <c r="AC125" s="325"/>
      <c r="AD125" s="325"/>
      <c r="AE125" s="325"/>
      <c r="AF125" s="325"/>
      <c r="AG125" s="325"/>
      <c r="AH125" s="325"/>
      <c r="AI125" s="325"/>
      <c r="AJ125" s="326"/>
      <c r="AK125" s="128" t="str">
        <f t="shared" si="4"/>
        <v/>
      </c>
      <c r="AL125" s="194"/>
    </row>
    <row r="126" spans="1:38" s="197" customFormat="1" ht="15.75" hidden="1" customHeight="1" x14ac:dyDescent="0.25">
      <c r="A126" s="163" t="e">
        <f>IF(+ASISTENCIA!#REF!="","",ASISTENCIA!#REF!)</f>
        <v>#REF!</v>
      </c>
      <c r="B126" s="12"/>
      <c r="C126" s="11"/>
      <c r="D126" s="133" t="e">
        <f>IF(+ASISTENCIA!#REF!="","",ASISTENCIA!#REF!)</f>
        <v>#REF!</v>
      </c>
      <c r="E126" s="128" t="e">
        <f>IF(+ASISTENCIA!#REF!="","",ASISTENCIA!#REF!)</f>
        <v>#REF!</v>
      </c>
      <c r="F126" s="136" t="e">
        <f>IF(+ASISTENCIA!#REF!="","",ASISTENCIA!#REF!)</f>
        <v>#REF!</v>
      </c>
      <c r="G126" s="136" t="e">
        <f>IF(+ASISTENCIA!#REF!="","",ASISTENCIA!#REF!)</f>
        <v>#REF!</v>
      </c>
      <c r="H126" s="129" t="e">
        <f>IF(+ASISTENCIA!#REF!="","",ASISTENCIA!#REF!)</f>
        <v>#REF!</v>
      </c>
      <c r="I126" s="217"/>
      <c r="J126" s="219" t="e">
        <f>ASISTENCIA!#REF!</f>
        <v>#REF!</v>
      </c>
      <c r="K126" s="217"/>
      <c r="L126" s="129" t="e">
        <f>ASISTENCIA!#REF!</f>
        <v>#REF!</v>
      </c>
      <c r="M126" s="129" t="e">
        <f>ASISTENCIA!#REF!</f>
        <v>#REF!</v>
      </c>
      <c r="N126" s="129" t="e">
        <f>ASISTENCIA!#REF!</f>
        <v>#REF!</v>
      </c>
      <c r="O126" s="217"/>
      <c r="P126" s="129" t="e">
        <f>ASISTENCIA!#REF!</f>
        <v>#REF!</v>
      </c>
      <c r="Q126" s="217"/>
      <c r="R126" s="129" t="e">
        <f>ASISTENCIA!#REF!</f>
        <v>#REF!</v>
      </c>
      <c r="S126" s="220"/>
      <c r="T126" s="129" t="e">
        <f>ASISTENCIA!#REF!</f>
        <v>#REF!</v>
      </c>
      <c r="U126" s="129"/>
      <c r="V126" s="220"/>
      <c r="W126" s="129"/>
      <c r="X126" s="129"/>
      <c r="Y126" s="220"/>
      <c r="Z126" s="129"/>
      <c r="AA126" s="220"/>
      <c r="AB126" s="324"/>
      <c r="AC126" s="325"/>
      <c r="AD126" s="325"/>
      <c r="AE126" s="325"/>
      <c r="AF126" s="325"/>
      <c r="AG126" s="325"/>
      <c r="AH126" s="325"/>
      <c r="AI126" s="325"/>
      <c r="AJ126" s="326"/>
      <c r="AK126" s="128" t="str">
        <f t="shared" si="4"/>
        <v/>
      </c>
      <c r="AL126" s="194"/>
    </row>
    <row r="127" spans="1:38" s="197" customFormat="1" ht="15.75" hidden="1" customHeight="1" x14ac:dyDescent="0.25">
      <c r="A127" s="163" t="e">
        <f>IF(+ASISTENCIA!#REF!="","",ASISTENCIA!#REF!)</f>
        <v>#REF!</v>
      </c>
      <c r="B127" s="12"/>
      <c r="C127" s="11"/>
      <c r="D127" s="133" t="e">
        <f>IF(+ASISTENCIA!#REF!="","",ASISTENCIA!#REF!)</f>
        <v>#REF!</v>
      </c>
      <c r="E127" s="128" t="e">
        <f>IF(+ASISTENCIA!#REF!="","",ASISTENCIA!#REF!)</f>
        <v>#REF!</v>
      </c>
      <c r="F127" s="136" t="e">
        <f>IF(+ASISTENCIA!#REF!="","",ASISTENCIA!#REF!)</f>
        <v>#REF!</v>
      </c>
      <c r="G127" s="136" t="e">
        <f>IF(+ASISTENCIA!#REF!="","",ASISTENCIA!#REF!)</f>
        <v>#REF!</v>
      </c>
      <c r="H127" s="129" t="e">
        <f>IF(+ASISTENCIA!#REF!="","",ASISTENCIA!#REF!)</f>
        <v>#REF!</v>
      </c>
      <c r="I127" s="217"/>
      <c r="J127" s="219" t="e">
        <f>ASISTENCIA!#REF!</f>
        <v>#REF!</v>
      </c>
      <c r="K127" s="217"/>
      <c r="L127" s="129" t="e">
        <f>ASISTENCIA!#REF!</f>
        <v>#REF!</v>
      </c>
      <c r="M127" s="129" t="e">
        <f>ASISTENCIA!#REF!</f>
        <v>#REF!</v>
      </c>
      <c r="N127" s="129" t="e">
        <f>ASISTENCIA!#REF!</f>
        <v>#REF!</v>
      </c>
      <c r="O127" s="217"/>
      <c r="P127" s="129" t="e">
        <f>ASISTENCIA!#REF!</f>
        <v>#REF!</v>
      </c>
      <c r="Q127" s="217"/>
      <c r="R127" s="129" t="e">
        <f>ASISTENCIA!#REF!</f>
        <v>#REF!</v>
      </c>
      <c r="S127" s="220"/>
      <c r="T127" s="129" t="e">
        <f>ASISTENCIA!#REF!</f>
        <v>#REF!</v>
      </c>
      <c r="U127" s="129"/>
      <c r="V127" s="220"/>
      <c r="W127" s="129"/>
      <c r="X127" s="129"/>
      <c r="Y127" s="220"/>
      <c r="Z127" s="129"/>
      <c r="AA127" s="220"/>
      <c r="AB127" s="324"/>
      <c r="AC127" s="325"/>
      <c r="AD127" s="325"/>
      <c r="AE127" s="325"/>
      <c r="AF127" s="325"/>
      <c r="AG127" s="325"/>
      <c r="AH127" s="325"/>
      <c r="AI127" s="325"/>
      <c r="AJ127" s="326"/>
      <c r="AK127" s="128" t="str">
        <f t="shared" si="4"/>
        <v/>
      </c>
      <c r="AL127" s="194"/>
    </row>
    <row r="128" spans="1:38" s="197" customFormat="1" ht="15.75" hidden="1" customHeight="1" x14ac:dyDescent="0.25">
      <c r="A128" s="163" t="e">
        <f>IF(+ASISTENCIA!#REF!="","",ASISTENCIA!#REF!)</f>
        <v>#REF!</v>
      </c>
      <c r="B128" s="12"/>
      <c r="C128" s="11"/>
      <c r="D128" s="133" t="e">
        <f>IF(+ASISTENCIA!#REF!="","",ASISTENCIA!#REF!)</f>
        <v>#REF!</v>
      </c>
      <c r="E128" s="128" t="e">
        <f>IF(+ASISTENCIA!#REF!="","",ASISTENCIA!#REF!)</f>
        <v>#REF!</v>
      </c>
      <c r="F128" s="136" t="e">
        <f>IF(+ASISTENCIA!#REF!="","",ASISTENCIA!#REF!)</f>
        <v>#REF!</v>
      </c>
      <c r="G128" s="136" t="e">
        <f>IF(+ASISTENCIA!#REF!="","",ASISTENCIA!#REF!)</f>
        <v>#REF!</v>
      </c>
      <c r="H128" s="129" t="e">
        <f>IF(+ASISTENCIA!#REF!="","",ASISTENCIA!#REF!)</f>
        <v>#REF!</v>
      </c>
      <c r="I128" s="217"/>
      <c r="J128" s="219" t="e">
        <f>ASISTENCIA!#REF!</f>
        <v>#REF!</v>
      </c>
      <c r="K128" s="217"/>
      <c r="L128" s="129" t="e">
        <f>ASISTENCIA!#REF!</f>
        <v>#REF!</v>
      </c>
      <c r="M128" s="129" t="e">
        <f>ASISTENCIA!#REF!</f>
        <v>#REF!</v>
      </c>
      <c r="N128" s="129" t="e">
        <f>ASISTENCIA!#REF!</f>
        <v>#REF!</v>
      </c>
      <c r="O128" s="217"/>
      <c r="P128" s="129" t="e">
        <f>ASISTENCIA!#REF!</f>
        <v>#REF!</v>
      </c>
      <c r="Q128" s="217"/>
      <c r="R128" s="129" t="e">
        <f>ASISTENCIA!#REF!</f>
        <v>#REF!</v>
      </c>
      <c r="S128" s="220"/>
      <c r="T128" s="129" t="e">
        <f>ASISTENCIA!#REF!</f>
        <v>#REF!</v>
      </c>
      <c r="U128" s="129"/>
      <c r="V128" s="220"/>
      <c r="W128" s="129"/>
      <c r="X128" s="129"/>
      <c r="Y128" s="220"/>
      <c r="Z128" s="129"/>
      <c r="AA128" s="220"/>
      <c r="AB128" s="324"/>
      <c r="AC128" s="325"/>
      <c r="AD128" s="325"/>
      <c r="AE128" s="325"/>
      <c r="AF128" s="325"/>
      <c r="AG128" s="325"/>
      <c r="AH128" s="325"/>
      <c r="AI128" s="325"/>
      <c r="AJ128" s="326"/>
      <c r="AK128" s="128" t="str">
        <f t="shared" si="4"/>
        <v/>
      </c>
      <c r="AL128" s="194"/>
    </row>
    <row r="129" spans="1:42" s="197" customFormat="1" ht="15.75" hidden="1" customHeight="1" x14ac:dyDescent="0.25">
      <c r="A129" s="163" t="e">
        <f>IF(+ASISTENCIA!#REF!="","",ASISTENCIA!#REF!)</f>
        <v>#REF!</v>
      </c>
      <c r="B129" s="12"/>
      <c r="C129" s="11"/>
      <c r="D129" s="133" t="e">
        <f>IF(+ASISTENCIA!#REF!="","",ASISTENCIA!#REF!)</f>
        <v>#REF!</v>
      </c>
      <c r="E129" s="128" t="e">
        <f>IF(+ASISTENCIA!#REF!="","",ASISTENCIA!#REF!)</f>
        <v>#REF!</v>
      </c>
      <c r="F129" s="136" t="e">
        <f>IF(+ASISTENCIA!#REF!="","",ASISTENCIA!#REF!)</f>
        <v>#REF!</v>
      </c>
      <c r="G129" s="136" t="e">
        <f>IF(+ASISTENCIA!#REF!="","",ASISTENCIA!#REF!)</f>
        <v>#REF!</v>
      </c>
      <c r="H129" s="129" t="e">
        <f>IF(+ASISTENCIA!#REF!="","",ASISTENCIA!#REF!)</f>
        <v>#REF!</v>
      </c>
      <c r="I129" s="217"/>
      <c r="J129" s="219" t="e">
        <f>ASISTENCIA!#REF!</f>
        <v>#REF!</v>
      </c>
      <c r="K129" s="217"/>
      <c r="L129" s="129" t="e">
        <f>ASISTENCIA!#REF!</f>
        <v>#REF!</v>
      </c>
      <c r="M129" s="129" t="e">
        <f>ASISTENCIA!#REF!</f>
        <v>#REF!</v>
      </c>
      <c r="N129" s="129" t="e">
        <f>ASISTENCIA!#REF!</f>
        <v>#REF!</v>
      </c>
      <c r="O129" s="217"/>
      <c r="P129" s="129" t="e">
        <f>ASISTENCIA!#REF!</f>
        <v>#REF!</v>
      </c>
      <c r="Q129" s="217"/>
      <c r="R129" s="129" t="e">
        <f>ASISTENCIA!#REF!</f>
        <v>#REF!</v>
      </c>
      <c r="S129" s="220"/>
      <c r="T129" s="129" t="e">
        <f>ASISTENCIA!#REF!</f>
        <v>#REF!</v>
      </c>
      <c r="U129" s="129"/>
      <c r="V129" s="220"/>
      <c r="W129" s="129"/>
      <c r="X129" s="129"/>
      <c r="Y129" s="220"/>
      <c r="Z129" s="129"/>
      <c r="AA129" s="220"/>
      <c r="AB129" s="324"/>
      <c r="AC129" s="325"/>
      <c r="AD129" s="325"/>
      <c r="AE129" s="325"/>
      <c r="AF129" s="325"/>
      <c r="AG129" s="325"/>
      <c r="AH129" s="325"/>
      <c r="AI129" s="325"/>
      <c r="AJ129" s="326"/>
      <c r="AK129" s="128" t="str">
        <f t="shared" si="4"/>
        <v/>
      </c>
      <c r="AL129" s="194"/>
    </row>
    <row r="130" spans="1:42" s="197" customFormat="1" ht="15.75" hidden="1" customHeight="1" x14ac:dyDescent="0.25">
      <c r="A130" s="163" t="e">
        <f>IF(+ASISTENCIA!#REF!="","",ASISTENCIA!#REF!)</f>
        <v>#REF!</v>
      </c>
      <c r="B130" s="12"/>
      <c r="C130" s="11"/>
      <c r="D130" s="133" t="e">
        <f>IF(+ASISTENCIA!#REF!="","",ASISTENCIA!#REF!)</f>
        <v>#REF!</v>
      </c>
      <c r="E130" s="128" t="e">
        <f>IF(+ASISTENCIA!#REF!="","",ASISTENCIA!#REF!)</f>
        <v>#REF!</v>
      </c>
      <c r="F130" s="136" t="e">
        <f>IF(+ASISTENCIA!#REF!="","",ASISTENCIA!#REF!)</f>
        <v>#REF!</v>
      </c>
      <c r="G130" s="136" t="e">
        <f>IF(+ASISTENCIA!#REF!="","",ASISTENCIA!#REF!)</f>
        <v>#REF!</v>
      </c>
      <c r="H130" s="129" t="e">
        <f>IF(+ASISTENCIA!#REF!="","",ASISTENCIA!#REF!)</f>
        <v>#REF!</v>
      </c>
      <c r="I130" s="217"/>
      <c r="J130" s="219" t="e">
        <f>ASISTENCIA!#REF!</f>
        <v>#REF!</v>
      </c>
      <c r="K130" s="217"/>
      <c r="L130" s="129" t="e">
        <f>ASISTENCIA!#REF!</f>
        <v>#REF!</v>
      </c>
      <c r="M130" s="129" t="e">
        <f>ASISTENCIA!#REF!</f>
        <v>#REF!</v>
      </c>
      <c r="N130" s="129" t="e">
        <f>ASISTENCIA!#REF!</f>
        <v>#REF!</v>
      </c>
      <c r="O130" s="217"/>
      <c r="P130" s="129" t="e">
        <f>ASISTENCIA!#REF!</f>
        <v>#REF!</v>
      </c>
      <c r="Q130" s="217"/>
      <c r="R130" s="129" t="e">
        <f>ASISTENCIA!#REF!</f>
        <v>#REF!</v>
      </c>
      <c r="S130" s="220"/>
      <c r="T130" s="129" t="e">
        <f>ASISTENCIA!#REF!</f>
        <v>#REF!</v>
      </c>
      <c r="U130" s="129"/>
      <c r="V130" s="220"/>
      <c r="W130" s="129"/>
      <c r="X130" s="129"/>
      <c r="Y130" s="220"/>
      <c r="Z130" s="129"/>
      <c r="AA130" s="220"/>
      <c r="AB130" s="324"/>
      <c r="AC130" s="325"/>
      <c r="AD130" s="325"/>
      <c r="AE130" s="325"/>
      <c r="AF130" s="325"/>
      <c r="AG130" s="325"/>
      <c r="AH130" s="325"/>
      <c r="AI130" s="325"/>
      <c r="AJ130" s="326"/>
      <c r="AK130" s="128" t="str">
        <f t="shared" si="4"/>
        <v/>
      </c>
      <c r="AL130" s="194"/>
    </row>
    <row r="131" spans="1:42" ht="14.25" customHeight="1" x14ac:dyDescent="0.25">
      <c r="A131" s="221" t="s">
        <v>127</v>
      </c>
      <c r="B131" s="13"/>
      <c r="O131" s="200"/>
      <c r="P131" s="200"/>
      <c r="Q131" s="200"/>
      <c r="R131" s="200"/>
      <c r="S131" s="200"/>
      <c r="T131" s="200"/>
      <c r="U131" s="200"/>
      <c r="V131" s="200"/>
      <c r="W131" s="200"/>
      <c r="X131" s="200"/>
      <c r="Y131" s="200"/>
      <c r="Z131" s="200"/>
      <c r="AA131" s="200"/>
      <c r="AB131" s="200"/>
      <c r="AC131" s="223"/>
      <c r="AD131" s="200"/>
      <c r="AE131" s="200"/>
      <c r="AF131" s="200"/>
      <c r="AG131" s="200"/>
      <c r="AH131" s="200"/>
      <c r="AI131" s="200"/>
      <c r="AJ131" s="200"/>
    </row>
    <row r="132" spans="1:42" ht="14.25" customHeight="1" x14ac:dyDescent="0.25">
      <c r="A132" s="224" t="s">
        <v>128</v>
      </c>
      <c r="B132" s="13"/>
      <c r="C132" s="119"/>
      <c r="D132" s="225"/>
      <c r="E132" s="225"/>
      <c r="F132" s="226"/>
      <c r="O132" s="283" t="s">
        <v>944</v>
      </c>
      <c r="P132" s="284"/>
      <c r="Q132" s="284"/>
      <c r="R132" s="284"/>
      <c r="S132" s="284"/>
      <c r="T132" s="284"/>
      <c r="U132" s="285"/>
      <c r="V132" s="200"/>
      <c r="W132" s="200"/>
      <c r="X132" s="200"/>
      <c r="Y132" s="200"/>
      <c r="Z132" s="200"/>
      <c r="AA132" s="200"/>
      <c r="AB132" s="200"/>
      <c r="AC132" s="200"/>
      <c r="AD132" s="200"/>
      <c r="AE132" s="200"/>
      <c r="AF132" s="200"/>
      <c r="AG132" s="200"/>
      <c r="AH132" s="200"/>
      <c r="AI132" s="200"/>
      <c r="AJ132" s="200"/>
      <c r="AK132" s="203"/>
      <c r="AL132" s="204"/>
      <c r="AM132" s="203"/>
      <c r="AN132" s="203"/>
      <c r="AO132" s="203"/>
      <c r="AP132" s="203"/>
    </row>
    <row r="133" spans="1:42" ht="14.25" customHeight="1" x14ac:dyDescent="0.25">
      <c r="A133" s="227"/>
      <c r="B133" s="13"/>
      <c r="C133" s="120"/>
      <c r="D133" s="225"/>
      <c r="E133" s="225"/>
      <c r="O133" s="286"/>
      <c r="P133" s="287"/>
      <c r="Q133" s="287"/>
      <c r="R133" s="287"/>
      <c r="S133" s="287"/>
      <c r="T133" s="287"/>
      <c r="U133" s="288"/>
      <c r="V133" s="200"/>
      <c r="W133" s="200"/>
      <c r="X133" s="200"/>
      <c r="Y133" s="200"/>
      <c r="Z133" s="200"/>
      <c r="AA133" s="200"/>
      <c r="AB133" s="200"/>
      <c r="AC133" s="200"/>
      <c r="AD133" s="200"/>
      <c r="AE133" s="200"/>
      <c r="AF133" s="200"/>
      <c r="AG133" s="200"/>
      <c r="AH133" s="200"/>
      <c r="AI133" s="200"/>
      <c r="AJ133" s="200"/>
      <c r="AK133" s="13"/>
      <c r="AL133" s="204" t="s">
        <v>20</v>
      </c>
      <c r="AM133" s="203"/>
      <c r="AN133" s="203"/>
      <c r="AO133" s="203"/>
      <c r="AP133" s="203"/>
    </row>
    <row r="134" spans="1:42" ht="14.25" customHeight="1" x14ac:dyDescent="0.25">
      <c r="A134" s="227"/>
      <c r="B134" s="13"/>
      <c r="C134" s="121"/>
      <c r="D134" s="225"/>
      <c r="E134" s="225"/>
      <c r="O134" s="286"/>
      <c r="P134" s="287"/>
      <c r="Q134" s="287"/>
      <c r="R134" s="287"/>
      <c r="S134" s="287"/>
      <c r="T134" s="287"/>
      <c r="U134" s="288"/>
      <c r="V134" s="200"/>
      <c r="W134" s="200"/>
      <c r="X134" s="200"/>
      <c r="Y134" s="200"/>
      <c r="Z134" s="200"/>
      <c r="AA134" s="200"/>
      <c r="AB134" s="200"/>
      <c r="AC134" s="200"/>
      <c r="AD134" s="200"/>
      <c r="AE134" s="200"/>
      <c r="AF134" s="200"/>
      <c r="AG134" s="200"/>
      <c r="AH134" s="200"/>
      <c r="AI134" s="200"/>
      <c r="AJ134" s="200"/>
      <c r="AK134" s="13"/>
      <c r="AL134" s="204" t="s">
        <v>24</v>
      </c>
      <c r="AM134" s="203"/>
      <c r="AN134" s="203"/>
      <c r="AO134" s="203"/>
      <c r="AP134" s="203"/>
    </row>
    <row r="135" spans="1:42" ht="14.25" customHeight="1" x14ac:dyDescent="0.25">
      <c r="A135" s="227"/>
      <c r="B135" s="13"/>
      <c r="C135" s="122"/>
      <c r="D135" s="225"/>
      <c r="E135" s="225"/>
      <c r="O135" s="286"/>
      <c r="P135" s="287"/>
      <c r="Q135" s="287"/>
      <c r="R135" s="287"/>
      <c r="S135" s="287"/>
      <c r="T135" s="287"/>
      <c r="U135" s="288"/>
      <c r="V135" s="200"/>
      <c r="W135" s="200"/>
      <c r="X135" s="200"/>
      <c r="Y135" s="200"/>
      <c r="Z135" s="200"/>
      <c r="AA135" s="200"/>
      <c r="AB135" s="200"/>
      <c r="AC135" s="200"/>
      <c r="AD135" s="200"/>
      <c r="AE135" s="200"/>
      <c r="AF135" s="200"/>
      <c r="AG135" s="200"/>
      <c r="AH135" s="200"/>
      <c r="AI135" s="200"/>
      <c r="AJ135" s="200"/>
      <c r="AK135" s="13"/>
      <c r="AL135" s="204" t="s">
        <v>52</v>
      </c>
      <c r="AM135" s="203"/>
      <c r="AN135" s="203"/>
      <c r="AO135" s="203"/>
      <c r="AP135" s="203"/>
    </row>
    <row r="136" spans="1:42" ht="14.25" customHeight="1" x14ac:dyDescent="0.25">
      <c r="A136" s="227"/>
      <c r="B136" s="13"/>
      <c r="C136" s="122"/>
      <c r="D136" s="225"/>
      <c r="E136" s="225"/>
      <c r="O136" s="286"/>
      <c r="P136" s="287"/>
      <c r="Q136" s="287"/>
      <c r="R136" s="287"/>
      <c r="S136" s="287"/>
      <c r="T136" s="287"/>
      <c r="U136" s="288"/>
      <c r="V136" s="200"/>
      <c r="W136" s="200"/>
      <c r="X136" s="200"/>
      <c r="Y136" s="200"/>
      <c r="Z136" s="200"/>
      <c r="AA136" s="200"/>
      <c r="AB136" s="200"/>
      <c r="AC136" s="200"/>
      <c r="AD136" s="200"/>
      <c r="AE136" s="200"/>
      <c r="AF136" s="200"/>
      <c r="AG136" s="200"/>
      <c r="AH136" s="200"/>
      <c r="AI136" s="200"/>
      <c r="AJ136" s="200"/>
      <c r="AK136" s="13"/>
      <c r="AL136" s="203"/>
      <c r="AM136" s="203"/>
      <c r="AN136" s="203"/>
      <c r="AO136" s="203"/>
      <c r="AP136" s="203"/>
    </row>
    <row r="137" spans="1:42" ht="14.25" customHeight="1" x14ac:dyDescent="0.25">
      <c r="A137" s="227"/>
      <c r="B137" s="13"/>
      <c r="C137" s="122"/>
      <c r="D137" s="225"/>
      <c r="E137" s="225"/>
      <c r="O137" s="286"/>
      <c r="P137" s="287"/>
      <c r="Q137" s="287"/>
      <c r="R137" s="287"/>
      <c r="S137" s="287"/>
      <c r="T137" s="287"/>
      <c r="U137" s="288"/>
      <c r="V137" s="200"/>
      <c r="W137" s="200"/>
      <c r="X137" s="200"/>
      <c r="Y137" s="200"/>
      <c r="Z137" s="200"/>
      <c r="AA137" s="200"/>
      <c r="AB137" s="200"/>
      <c r="AC137" s="200"/>
      <c r="AD137" s="200"/>
      <c r="AE137" s="200"/>
      <c r="AF137" s="200"/>
      <c r="AG137" s="200"/>
      <c r="AH137" s="200"/>
      <c r="AI137" s="200"/>
      <c r="AJ137" s="200"/>
      <c r="AK137" s="13"/>
      <c r="AL137" s="203"/>
      <c r="AM137" s="203"/>
      <c r="AN137" s="203"/>
      <c r="AO137" s="203"/>
      <c r="AP137" s="203"/>
    </row>
    <row r="138" spans="1:42" ht="14.25" customHeight="1" x14ac:dyDescent="0.25">
      <c r="A138" s="227"/>
      <c r="B138" s="13"/>
      <c r="C138" s="122"/>
      <c r="D138" s="225"/>
      <c r="E138" s="225"/>
      <c r="O138" s="286"/>
      <c r="P138" s="287"/>
      <c r="Q138" s="287"/>
      <c r="R138" s="287"/>
      <c r="S138" s="287"/>
      <c r="T138" s="287"/>
      <c r="U138" s="288"/>
      <c r="V138" s="200"/>
      <c r="W138" s="200"/>
      <c r="X138" s="200"/>
      <c r="Y138" s="200"/>
      <c r="Z138" s="200"/>
      <c r="AA138" s="200"/>
      <c r="AB138" s="200"/>
      <c r="AC138" s="200"/>
      <c r="AD138" s="200"/>
      <c r="AE138" s="200"/>
      <c r="AF138" s="200"/>
      <c r="AG138" s="200"/>
      <c r="AH138" s="200"/>
      <c r="AI138" s="200"/>
      <c r="AJ138" s="200"/>
      <c r="AK138" s="13"/>
      <c r="AL138" s="203"/>
      <c r="AM138" s="203"/>
      <c r="AN138" s="203"/>
      <c r="AO138" s="203"/>
      <c r="AP138" s="203"/>
    </row>
    <row r="139" spans="1:42" ht="14.25" customHeight="1" x14ac:dyDescent="0.25">
      <c r="A139" s="227"/>
      <c r="B139" s="13"/>
      <c r="C139" s="122"/>
      <c r="D139" s="225"/>
      <c r="E139" s="225"/>
      <c r="O139" s="286"/>
      <c r="P139" s="287"/>
      <c r="Q139" s="287"/>
      <c r="R139" s="287"/>
      <c r="S139" s="287"/>
      <c r="T139" s="287"/>
      <c r="U139" s="288"/>
      <c r="V139" s="200"/>
      <c r="W139" s="200"/>
      <c r="X139" s="200"/>
      <c r="Y139" s="200"/>
      <c r="Z139" s="200"/>
      <c r="AA139" s="200"/>
      <c r="AB139" s="200"/>
      <c r="AC139" s="200"/>
      <c r="AD139" s="200"/>
      <c r="AE139" s="200"/>
      <c r="AF139" s="200"/>
      <c r="AG139" s="200"/>
      <c r="AH139" s="200"/>
      <c r="AI139" s="200"/>
      <c r="AJ139" s="200"/>
      <c r="AK139" s="13"/>
      <c r="AL139" s="203"/>
      <c r="AM139" s="203"/>
      <c r="AN139" s="203"/>
      <c r="AO139" s="203"/>
      <c r="AP139" s="203"/>
    </row>
    <row r="140" spans="1:42" ht="14.25" customHeight="1" x14ac:dyDescent="0.25">
      <c r="A140" s="227"/>
      <c r="B140" s="13"/>
      <c r="C140" s="123"/>
      <c r="D140" s="225"/>
      <c r="E140" s="225"/>
      <c r="O140" s="286"/>
      <c r="P140" s="287"/>
      <c r="Q140" s="287"/>
      <c r="R140" s="287"/>
      <c r="S140" s="287"/>
      <c r="T140" s="287"/>
      <c r="U140" s="288"/>
      <c r="V140" s="267"/>
      <c r="W140" s="267"/>
      <c r="X140" s="267"/>
      <c r="Y140" s="267"/>
      <c r="Z140" s="267"/>
      <c r="AA140" s="267"/>
      <c r="AB140" s="267"/>
      <c r="AC140" s="267"/>
      <c r="AD140" s="267"/>
      <c r="AE140" s="200"/>
      <c r="AF140" s="200"/>
      <c r="AG140" s="200"/>
      <c r="AH140" s="200"/>
      <c r="AI140" s="200"/>
      <c r="AJ140" s="200"/>
    </row>
    <row r="141" spans="1:42" s="20" customFormat="1" ht="14.25" customHeight="1" x14ac:dyDescent="0.25">
      <c r="A141" s="227"/>
      <c r="B141" s="13"/>
      <c r="D141" s="225"/>
      <c r="E141" s="225"/>
      <c r="F141" s="222"/>
      <c r="O141" s="289"/>
      <c r="P141" s="290"/>
      <c r="Q141" s="290"/>
      <c r="R141" s="290"/>
      <c r="S141" s="290"/>
      <c r="T141" s="290"/>
      <c r="U141" s="291"/>
      <c r="V141" s="266"/>
      <c r="W141" s="266"/>
      <c r="X141" s="266"/>
      <c r="Y141" s="266"/>
      <c r="Z141" s="266"/>
      <c r="AA141" s="266"/>
      <c r="AB141" s="266"/>
      <c r="AC141" s="266"/>
      <c r="AD141" s="200"/>
      <c r="AE141" s="200"/>
      <c r="AF141" s="200"/>
      <c r="AG141" s="200"/>
      <c r="AH141" s="200"/>
      <c r="AI141" s="200"/>
      <c r="AJ141" s="200"/>
      <c r="AM141" s="174"/>
      <c r="AN141" s="174"/>
      <c r="AO141" s="174"/>
      <c r="AP141" s="174"/>
    </row>
    <row r="142" spans="1:42" s="20" customFormat="1" ht="14.25" customHeight="1" x14ac:dyDescent="0.25">
      <c r="A142" s="227"/>
      <c r="B142" s="13"/>
      <c r="D142" s="225"/>
      <c r="E142" s="225"/>
      <c r="F142" s="222"/>
      <c r="O142" s="200"/>
      <c r="P142" s="200"/>
      <c r="Q142" s="200"/>
      <c r="R142" s="200"/>
      <c r="S142" s="200"/>
      <c r="T142" s="200"/>
      <c r="U142" s="200"/>
      <c r="V142" s="200"/>
      <c r="W142" s="200"/>
      <c r="X142" s="200"/>
      <c r="Y142" s="200"/>
      <c r="Z142" s="200"/>
      <c r="AA142" s="200"/>
      <c r="AB142" s="200"/>
      <c r="AC142" s="200"/>
      <c r="AD142" s="200"/>
      <c r="AE142" s="200"/>
      <c r="AF142" s="200"/>
      <c r="AG142" s="200"/>
      <c r="AH142" s="200"/>
      <c r="AI142" s="200"/>
      <c r="AJ142" s="200"/>
      <c r="AM142" s="174"/>
      <c r="AN142" s="174"/>
      <c r="AO142" s="174"/>
      <c r="AP142" s="174"/>
    </row>
    <row r="143" spans="1:42" s="20" customFormat="1" ht="14.25" customHeight="1" x14ac:dyDescent="0.25">
      <c r="A143" s="227"/>
      <c r="D143" s="225"/>
      <c r="E143" s="225"/>
      <c r="F143" s="222"/>
      <c r="O143" s="200"/>
      <c r="P143" s="200"/>
      <c r="Q143" s="200"/>
      <c r="R143" s="200"/>
      <c r="S143" s="200"/>
      <c r="T143" s="200"/>
      <c r="U143" s="200"/>
      <c r="V143" s="200"/>
      <c r="W143" s="200"/>
      <c r="X143" s="200"/>
      <c r="Y143" s="200"/>
      <c r="Z143" s="200"/>
      <c r="AA143" s="200"/>
      <c r="AB143" s="200"/>
      <c r="AC143" s="200"/>
      <c r="AD143" s="200"/>
      <c r="AE143" s="200"/>
      <c r="AF143" s="200"/>
      <c r="AG143" s="200"/>
      <c r="AH143" s="200"/>
      <c r="AI143" s="200"/>
      <c r="AJ143" s="200"/>
      <c r="AM143" s="174"/>
      <c r="AN143" s="174"/>
      <c r="AO143" s="174"/>
      <c r="AP143" s="174"/>
    </row>
    <row r="144" spans="1:42" x14ac:dyDescent="0.2">
      <c r="O144" s="200"/>
      <c r="P144" s="200"/>
      <c r="Q144" s="200"/>
      <c r="R144" s="200"/>
      <c r="S144" s="200"/>
      <c r="T144" s="200"/>
      <c r="U144" s="200"/>
      <c r="V144" s="200"/>
      <c r="W144" s="200"/>
      <c r="X144" s="200"/>
      <c r="Y144" s="200"/>
      <c r="Z144" s="200"/>
      <c r="AA144" s="200"/>
      <c r="AB144" s="200"/>
      <c r="AC144" s="200"/>
      <c r="AD144" s="200"/>
      <c r="AE144" s="200"/>
      <c r="AF144" s="200"/>
      <c r="AG144" s="200"/>
      <c r="AH144" s="200"/>
      <c r="AI144" s="200"/>
      <c r="AJ144" s="200"/>
    </row>
    <row r="145" spans="15:36" x14ac:dyDescent="0.2">
      <c r="O145" s="200"/>
      <c r="P145" s="200"/>
      <c r="Q145" s="200"/>
      <c r="R145" s="200"/>
      <c r="S145" s="200"/>
      <c r="T145" s="200"/>
      <c r="U145" s="200"/>
      <c r="V145" s="200"/>
      <c r="W145" s="200"/>
      <c r="X145" s="200"/>
      <c r="Y145" s="200"/>
      <c r="Z145" s="200"/>
      <c r="AA145" s="200"/>
      <c r="AB145" s="200"/>
      <c r="AC145" s="200"/>
      <c r="AD145" s="200"/>
      <c r="AE145" s="200"/>
      <c r="AF145" s="200"/>
      <c r="AG145" s="200"/>
      <c r="AH145" s="200"/>
      <c r="AI145" s="200"/>
      <c r="AJ145" s="200"/>
    </row>
    <row r="146" spans="15:36" x14ac:dyDescent="0.2">
      <c r="O146" s="200"/>
      <c r="P146" s="200"/>
      <c r="Q146" s="200"/>
      <c r="R146" s="200"/>
      <c r="S146" s="200"/>
      <c r="T146" s="200"/>
      <c r="U146" s="200"/>
      <c r="V146" s="200"/>
      <c r="W146" s="200"/>
      <c r="X146" s="200"/>
      <c r="Y146" s="200"/>
      <c r="Z146" s="200"/>
      <c r="AA146" s="200"/>
      <c r="AB146" s="200"/>
      <c r="AC146" s="200"/>
      <c r="AD146" s="200"/>
      <c r="AE146" s="200"/>
      <c r="AF146" s="200"/>
      <c r="AG146" s="200"/>
      <c r="AH146" s="200"/>
      <c r="AI146" s="200"/>
      <c r="AJ146" s="200"/>
    </row>
    <row r="147" spans="15:36" x14ac:dyDescent="0.2">
      <c r="O147" s="200"/>
      <c r="P147" s="200"/>
      <c r="Q147" s="200"/>
      <c r="R147" s="200"/>
      <c r="S147" s="200"/>
      <c r="T147" s="200"/>
      <c r="U147" s="200"/>
      <c r="V147" s="200"/>
      <c r="W147" s="200"/>
      <c r="X147" s="200"/>
      <c r="Y147" s="200"/>
      <c r="Z147" s="200"/>
      <c r="AA147" s="200"/>
      <c r="AB147" s="200"/>
      <c r="AC147" s="200"/>
      <c r="AD147" s="200"/>
      <c r="AE147" s="200"/>
      <c r="AF147" s="200"/>
      <c r="AG147" s="200"/>
      <c r="AH147" s="200"/>
      <c r="AI147" s="200"/>
      <c r="AJ147" s="200"/>
    </row>
    <row r="148" spans="15:36" x14ac:dyDescent="0.2">
      <c r="O148" s="200"/>
      <c r="P148" s="200"/>
      <c r="Q148" s="200"/>
      <c r="R148" s="200"/>
      <c r="S148" s="200"/>
      <c r="T148" s="200"/>
      <c r="U148" s="200"/>
      <c r="V148" s="200"/>
      <c r="W148" s="200"/>
      <c r="X148" s="200"/>
      <c r="Y148" s="200"/>
      <c r="Z148" s="200"/>
      <c r="AA148" s="200"/>
      <c r="AB148" s="200"/>
      <c r="AC148" s="200"/>
      <c r="AD148" s="200"/>
      <c r="AE148" s="200"/>
      <c r="AF148" s="200"/>
      <c r="AG148" s="200"/>
      <c r="AH148" s="200"/>
      <c r="AI148" s="200"/>
      <c r="AJ148" s="200"/>
    </row>
    <row r="149" spans="15:36" x14ac:dyDescent="0.2">
      <c r="O149" s="200"/>
      <c r="P149" s="200"/>
      <c r="Q149" s="200"/>
      <c r="R149" s="200"/>
      <c r="S149" s="200"/>
      <c r="T149" s="200"/>
      <c r="U149" s="200"/>
      <c r="V149" s="200"/>
      <c r="W149" s="200"/>
      <c r="X149" s="200"/>
      <c r="Y149" s="200"/>
      <c r="Z149" s="200"/>
      <c r="AA149" s="200"/>
      <c r="AB149" s="200"/>
      <c r="AC149" s="200"/>
      <c r="AD149" s="200"/>
      <c r="AE149" s="200"/>
      <c r="AF149" s="200"/>
      <c r="AG149" s="200"/>
      <c r="AH149" s="200"/>
      <c r="AI149" s="200"/>
      <c r="AJ149" s="200"/>
    </row>
    <row r="150" spans="15:36" x14ac:dyDescent="0.2">
      <c r="O150" s="200"/>
      <c r="P150" s="200"/>
      <c r="Q150" s="200"/>
      <c r="R150" s="200"/>
      <c r="S150" s="200"/>
      <c r="T150" s="200"/>
      <c r="U150" s="200"/>
      <c r="V150" s="200"/>
      <c r="W150" s="200"/>
      <c r="X150" s="200"/>
      <c r="Y150" s="200"/>
      <c r="Z150" s="200"/>
      <c r="AA150" s="200"/>
      <c r="AB150" s="200"/>
      <c r="AC150" s="200"/>
      <c r="AD150" s="200"/>
      <c r="AE150" s="200"/>
      <c r="AF150" s="200"/>
      <c r="AG150" s="200"/>
      <c r="AH150" s="200"/>
      <c r="AI150" s="200"/>
      <c r="AJ150" s="200"/>
    </row>
    <row r="151" spans="15:36" x14ac:dyDescent="0.2">
      <c r="O151" s="200"/>
      <c r="P151" s="200"/>
      <c r="Q151" s="200"/>
      <c r="R151" s="200"/>
      <c r="S151" s="200"/>
      <c r="T151" s="200"/>
      <c r="U151" s="200"/>
      <c r="V151" s="200"/>
      <c r="W151" s="200"/>
      <c r="X151" s="200"/>
      <c r="Y151" s="200"/>
      <c r="Z151" s="200"/>
      <c r="AA151" s="200"/>
      <c r="AB151" s="200"/>
      <c r="AC151" s="200"/>
      <c r="AD151" s="200"/>
      <c r="AE151" s="200"/>
      <c r="AF151" s="200"/>
      <c r="AG151" s="200"/>
      <c r="AH151" s="200"/>
      <c r="AI151" s="200"/>
      <c r="AJ151" s="200"/>
    </row>
    <row r="152" spans="15:36" x14ac:dyDescent="0.2">
      <c r="O152" s="200"/>
      <c r="P152" s="200"/>
      <c r="Q152" s="200"/>
      <c r="R152" s="200"/>
      <c r="S152" s="200"/>
      <c r="T152" s="200"/>
      <c r="U152" s="200"/>
      <c r="V152" s="200"/>
      <c r="W152" s="200"/>
      <c r="X152" s="200"/>
      <c r="Y152" s="200"/>
      <c r="Z152" s="200"/>
      <c r="AA152" s="200"/>
      <c r="AB152" s="200"/>
      <c r="AC152" s="200"/>
      <c r="AD152" s="200"/>
      <c r="AE152" s="200"/>
      <c r="AF152" s="200"/>
      <c r="AG152" s="200"/>
      <c r="AH152" s="200"/>
      <c r="AI152" s="200"/>
      <c r="AJ152" s="200"/>
    </row>
    <row r="153" spans="15:36" x14ac:dyDescent="0.2">
      <c r="O153" s="200"/>
      <c r="P153" s="200"/>
      <c r="Q153" s="200"/>
      <c r="R153" s="200"/>
      <c r="S153" s="200"/>
      <c r="T153" s="200"/>
      <c r="U153" s="200"/>
      <c r="V153" s="200"/>
      <c r="W153" s="200"/>
      <c r="X153" s="200"/>
      <c r="Y153" s="200"/>
      <c r="Z153" s="200"/>
      <c r="AA153" s="200"/>
      <c r="AB153" s="200"/>
      <c r="AC153" s="200"/>
      <c r="AD153" s="200"/>
      <c r="AE153" s="200"/>
      <c r="AF153" s="200"/>
      <c r="AG153" s="200"/>
      <c r="AH153" s="200"/>
      <c r="AI153" s="200"/>
      <c r="AJ153" s="200"/>
    </row>
    <row r="154" spans="15:36" x14ac:dyDescent="0.2">
      <c r="O154" s="200"/>
      <c r="P154" s="200"/>
      <c r="Q154" s="200"/>
      <c r="R154" s="200"/>
      <c r="S154" s="200"/>
      <c r="T154" s="200"/>
      <c r="U154" s="200"/>
      <c r="V154" s="200"/>
      <c r="W154" s="200"/>
      <c r="X154" s="200"/>
      <c r="Y154" s="200"/>
      <c r="Z154" s="200"/>
      <c r="AA154" s="200"/>
      <c r="AB154" s="200"/>
      <c r="AC154" s="200"/>
      <c r="AD154" s="200"/>
      <c r="AE154" s="200"/>
      <c r="AF154" s="200"/>
      <c r="AG154" s="200"/>
      <c r="AH154" s="200"/>
      <c r="AI154" s="200"/>
      <c r="AJ154" s="200"/>
    </row>
    <row r="155" spans="15:36" x14ac:dyDescent="0.2">
      <c r="O155" s="200"/>
      <c r="P155" s="200"/>
      <c r="Q155" s="200"/>
      <c r="R155" s="200"/>
      <c r="S155" s="200"/>
      <c r="T155" s="200"/>
      <c r="U155" s="200"/>
      <c r="V155" s="200"/>
      <c r="W155" s="200"/>
      <c r="X155" s="200"/>
      <c r="Y155" s="200"/>
      <c r="Z155" s="200"/>
      <c r="AA155" s="200"/>
      <c r="AB155" s="200"/>
      <c r="AC155" s="200"/>
      <c r="AD155" s="200"/>
      <c r="AE155" s="200"/>
      <c r="AF155" s="200"/>
      <c r="AG155" s="200"/>
      <c r="AH155" s="200"/>
      <c r="AI155" s="200"/>
      <c r="AJ155" s="200"/>
    </row>
    <row r="156" spans="15:36" x14ac:dyDescent="0.2">
      <c r="O156" s="200"/>
      <c r="P156" s="200"/>
      <c r="Q156" s="200"/>
      <c r="R156" s="200"/>
      <c r="S156" s="200"/>
      <c r="T156" s="200"/>
      <c r="U156" s="200"/>
      <c r="V156" s="200"/>
      <c r="W156" s="200"/>
      <c r="X156" s="200"/>
      <c r="Y156" s="200"/>
      <c r="Z156" s="200"/>
      <c r="AA156" s="200"/>
      <c r="AB156" s="200"/>
      <c r="AC156" s="200"/>
      <c r="AD156" s="200"/>
      <c r="AE156" s="200"/>
      <c r="AF156" s="200"/>
      <c r="AG156" s="200"/>
      <c r="AH156" s="200"/>
      <c r="AI156" s="200"/>
      <c r="AJ156" s="200"/>
    </row>
    <row r="157" spans="15:36" x14ac:dyDescent="0.2">
      <c r="O157" s="200"/>
      <c r="P157" s="200"/>
      <c r="Q157" s="200"/>
      <c r="R157" s="200"/>
      <c r="S157" s="200"/>
      <c r="T157" s="200"/>
      <c r="U157" s="200"/>
      <c r="V157" s="200"/>
      <c r="W157" s="200"/>
      <c r="X157" s="200"/>
      <c r="Y157" s="200"/>
      <c r="Z157" s="200"/>
      <c r="AA157" s="200"/>
      <c r="AB157" s="200"/>
      <c r="AC157" s="200"/>
      <c r="AD157" s="200"/>
      <c r="AE157" s="200"/>
      <c r="AF157" s="200"/>
      <c r="AG157" s="200"/>
      <c r="AH157" s="200"/>
      <c r="AI157" s="200"/>
      <c r="AJ157" s="200"/>
    </row>
    <row r="158" spans="15:36" x14ac:dyDescent="0.2">
      <c r="O158" s="200"/>
      <c r="P158" s="200"/>
      <c r="Q158" s="200"/>
      <c r="R158" s="200"/>
      <c r="S158" s="200"/>
      <c r="T158" s="200"/>
      <c r="U158" s="200"/>
      <c r="V158" s="200"/>
      <c r="W158" s="200"/>
      <c r="X158" s="200"/>
      <c r="Y158" s="200"/>
      <c r="Z158" s="200"/>
      <c r="AA158" s="200"/>
      <c r="AB158" s="200"/>
      <c r="AC158" s="200"/>
      <c r="AD158" s="200"/>
      <c r="AE158" s="200"/>
      <c r="AF158" s="200"/>
      <c r="AG158" s="200"/>
      <c r="AH158" s="200"/>
      <c r="AI158" s="200"/>
      <c r="AJ158" s="200"/>
    </row>
    <row r="159" spans="15:36" x14ac:dyDescent="0.2">
      <c r="O159" s="200"/>
      <c r="P159" s="200"/>
      <c r="Q159" s="200"/>
      <c r="R159" s="200"/>
      <c r="S159" s="200"/>
      <c r="T159" s="200"/>
      <c r="U159" s="200"/>
      <c r="V159" s="200"/>
      <c r="W159" s="200"/>
      <c r="X159" s="200"/>
      <c r="Y159" s="200"/>
      <c r="Z159" s="200"/>
      <c r="AA159" s="200"/>
      <c r="AB159" s="200"/>
      <c r="AC159" s="200"/>
      <c r="AD159" s="200"/>
      <c r="AE159" s="200"/>
      <c r="AF159" s="200"/>
      <c r="AG159" s="200"/>
      <c r="AH159" s="200"/>
      <c r="AI159" s="200"/>
      <c r="AJ159" s="200"/>
    </row>
    <row r="160" spans="15:36" x14ac:dyDescent="0.2">
      <c r="O160" s="200"/>
      <c r="P160" s="200"/>
      <c r="Q160" s="200"/>
      <c r="R160" s="200"/>
      <c r="S160" s="200"/>
      <c r="T160" s="200"/>
      <c r="U160" s="200"/>
      <c r="V160" s="200"/>
      <c r="W160" s="200"/>
      <c r="X160" s="200"/>
      <c r="Y160" s="200"/>
      <c r="Z160" s="200"/>
      <c r="AA160" s="200"/>
      <c r="AB160" s="200"/>
      <c r="AC160" s="200"/>
      <c r="AD160" s="200"/>
      <c r="AE160" s="200"/>
      <c r="AF160" s="200"/>
      <c r="AG160" s="200"/>
      <c r="AH160" s="200"/>
      <c r="AI160" s="200"/>
      <c r="AJ160" s="200"/>
    </row>
    <row r="161" spans="15:36" x14ac:dyDescent="0.2">
      <c r="O161" s="200"/>
      <c r="P161" s="200"/>
      <c r="Q161" s="200"/>
      <c r="R161" s="200"/>
      <c r="S161" s="200"/>
      <c r="T161" s="200"/>
      <c r="U161" s="200"/>
      <c r="V161" s="200"/>
      <c r="W161" s="200"/>
      <c r="X161" s="200"/>
      <c r="Y161" s="200"/>
      <c r="Z161" s="200"/>
      <c r="AA161" s="200"/>
      <c r="AB161" s="200"/>
      <c r="AC161" s="200"/>
      <c r="AD161" s="200"/>
      <c r="AE161" s="200"/>
      <c r="AF161" s="200"/>
      <c r="AG161" s="200"/>
      <c r="AH161" s="200"/>
      <c r="AI161" s="200"/>
      <c r="AJ161" s="200"/>
    </row>
    <row r="162" spans="15:36" x14ac:dyDescent="0.2">
      <c r="O162" s="200"/>
      <c r="P162" s="200"/>
      <c r="Q162" s="200"/>
      <c r="R162" s="200"/>
      <c r="S162" s="200"/>
      <c r="T162" s="200"/>
      <c r="U162" s="200"/>
      <c r="V162" s="200"/>
      <c r="W162" s="200"/>
      <c r="X162" s="200"/>
      <c r="Y162" s="200"/>
      <c r="Z162" s="200"/>
      <c r="AA162" s="200"/>
      <c r="AB162" s="200"/>
      <c r="AC162" s="200"/>
      <c r="AD162" s="200"/>
      <c r="AE162" s="200"/>
      <c r="AF162" s="200"/>
      <c r="AG162" s="200"/>
      <c r="AH162" s="200"/>
      <c r="AI162" s="200"/>
      <c r="AJ162" s="200"/>
    </row>
    <row r="163" spans="15:36" x14ac:dyDescent="0.2">
      <c r="O163" s="200"/>
      <c r="P163" s="200"/>
      <c r="Q163" s="200"/>
      <c r="R163" s="200"/>
      <c r="S163" s="200"/>
      <c r="T163" s="200"/>
      <c r="U163" s="200"/>
      <c r="V163" s="200"/>
      <c r="W163" s="200"/>
      <c r="X163" s="200"/>
      <c r="Y163" s="200"/>
      <c r="Z163" s="200"/>
      <c r="AA163" s="200"/>
      <c r="AB163" s="200"/>
      <c r="AC163" s="200"/>
      <c r="AD163" s="200"/>
      <c r="AE163" s="200"/>
      <c r="AF163" s="200"/>
      <c r="AG163" s="200"/>
      <c r="AH163" s="200"/>
      <c r="AI163" s="200"/>
      <c r="AJ163" s="200"/>
    </row>
    <row r="164" spans="15:36" x14ac:dyDescent="0.2">
      <c r="O164" s="200"/>
      <c r="P164" s="200"/>
      <c r="Q164" s="200"/>
      <c r="R164" s="200"/>
      <c r="S164" s="200"/>
      <c r="T164" s="200"/>
      <c r="U164" s="200"/>
      <c r="V164" s="200"/>
      <c r="W164" s="200"/>
      <c r="X164" s="200"/>
      <c r="Y164" s="200"/>
      <c r="Z164" s="200"/>
      <c r="AA164" s="200"/>
      <c r="AB164" s="200"/>
      <c r="AC164" s="200"/>
      <c r="AD164" s="200"/>
      <c r="AE164" s="200"/>
      <c r="AF164" s="200"/>
      <c r="AG164" s="200"/>
      <c r="AH164" s="200"/>
      <c r="AI164" s="200"/>
      <c r="AJ164" s="200"/>
    </row>
    <row r="165" spans="15:36" x14ac:dyDescent="0.2">
      <c r="O165" s="200"/>
      <c r="P165" s="200"/>
      <c r="Q165" s="200"/>
      <c r="R165" s="200"/>
      <c r="S165" s="200"/>
      <c r="T165" s="200"/>
      <c r="U165" s="200"/>
      <c r="V165" s="200"/>
      <c r="W165" s="200"/>
      <c r="X165" s="200"/>
      <c r="Y165" s="200"/>
      <c r="Z165" s="200"/>
      <c r="AA165" s="200"/>
      <c r="AB165" s="200"/>
      <c r="AC165" s="200"/>
      <c r="AD165" s="200"/>
      <c r="AE165" s="200"/>
      <c r="AF165" s="200"/>
      <c r="AG165" s="200"/>
      <c r="AH165" s="200"/>
      <c r="AI165" s="200"/>
      <c r="AJ165" s="200"/>
    </row>
    <row r="166" spans="15:36" x14ac:dyDescent="0.2">
      <c r="O166" s="200"/>
      <c r="P166" s="200"/>
      <c r="Q166" s="200"/>
      <c r="R166" s="200"/>
      <c r="S166" s="200"/>
      <c r="T166" s="200"/>
      <c r="U166" s="200"/>
      <c r="V166" s="200"/>
      <c r="W166" s="200"/>
      <c r="X166" s="200"/>
      <c r="Y166" s="200"/>
      <c r="Z166" s="200"/>
      <c r="AA166" s="200"/>
      <c r="AB166" s="200"/>
      <c r="AC166" s="200"/>
      <c r="AD166" s="200"/>
      <c r="AE166" s="200"/>
      <c r="AF166" s="200"/>
      <c r="AG166" s="200"/>
      <c r="AH166" s="200"/>
      <c r="AI166" s="200"/>
      <c r="AJ166" s="200"/>
    </row>
    <row r="167" spans="15:36" x14ac:dyDescent="0.2">
      <c r="O167" s="200"/>
      <c r="P167" s="200"/>
      <c r="Q167" s="200"/>
      <c r="R167" s="200"/>
      <c r="S167" s="200"/>
      <c r="T167" s="200"/>
      <c r="U167" s="200"/>
      <c r="V167" s="200"/>
      <c r="W167" s="200"/>
      <c r="X167" s="200"/>
      <c r="Y167" s="200"/>
      <c r="Z167" s="200"/>
      <c r="AA167" s="200"/>
      <c r="AB167" s="200"/>
      <c r="AC167" s="200"/>
      <c r="AD167" s="200"/>
      <c r="AE167" s="200"/>
      <c r="AF167" s="200"/>
      <c r="AG167" s="200"/>
      <c r="AH167" s="200"/>
      <c r="AI167" s="200"/>
      <c r="AJ167" s="200"/>
    </row>
    <row r="168" spans="15:36" x14ac:dyDescent="0.2">
      <c r="O168" s="200"/>
      <c r="P168" s="200"/>
      <c r="Q168" s="200"/>
      <c r="R168" s="200"/>
      <c r="S168" s="200"/>
      <c r="T168" s="200"/>
      <c r="U168" s="200"/>
      <c r="V168" s="200"/>
      <c r="W168" s="200"/>
      <c r="X168" s="200"/>
      <c r="Y168" s="200"/>
      <c r="Z168" s="200"/>
      <c r="AA168" s="200"/>
      <c r="AB168" s="200"/>
      <c r="AC168" s="200"/>
      <c r="AD168" s="200"/>
      <c r="AE168" s="200"/>
      <c r="AF168" s="200"/>
      <c r="AG168" s="200"/>
      <c r="AH168" s="200"/>
      <c r="AI168" s="200"/>
      <c r="AJ168" s="200"/>
    </row>
    <row r="169" spans="15:36" x14ac:dyDescent="0.2">
      <c r="O169" s="200"/>
      <c r="P169" s="200"/>
      <c r="Q169" s="200"/>
      <c r="R169" s="200"/>
      <c r="S169" s="200"/>
      <c r="T169" s="200"/>
      <c r="U169" s="200"/>
      <c r="V169" s="200"/>
      <c r="W169" s="200"/>
      <c r="X169" s="200"/>
      <c r="Y169" s="200"/>
      <c r="Z169" s="200"/>
      <c r="AA169" s="200"/>
      <c r="AB169" s="200"/>
      <c r="AC169" s="200"/>
      <c r="AD169" s="200"/>
      <c r="AE169" s="200"/>
      <c r="AF169" s="200"/>
      <c r="AG169" s="200"/>
      <c r="AH169" s="200"/>
      <c r="AI169" s="200"/>
      <c r="AJ169" s="200"/>
    </row>
  </sheetData>
  <mergeCells count="139">
    <mergeCell ref="AB13:AJ13"/>
    <mergeCell ref="AB15:AJ15"/>
    <mergeCell ref="AB18:AJ18"/>
    <mergeCell ref="AB19:AJ19"/>
    <mergeCell ref="AB20:AJ20"/>
    <mergeCell ref="AB21:AJ21"/>
    <mergeCell ref="AB22:AJ22"/>
    <mergeCell ref="AB23:AJ23"/>
    <mergeCell ref="AB25:AJ25"/>
    <mergeCell ref="AB26:AJ26"/>
    <mergeCell ref="AB27:AJ27"/>
    <mergeCell ref="AB28:AJ28"/>
    <mergeCell ref="AB38:AJ38"/>
    <mergeCell ref="AB44:AJ44"/>
    <mergeCell ref="AB45:AJ45"/>
    <mergeCell ref="AB46:AJ46"/>
    <mergeCell ref="AB42:AJ42"/>
    <mergeCell ref="AB43:AJ43"/>
    <mergeCell ref="AB54:AJ54"/>
    <mergeCell ref="AB55:AJ55"/>
    <mergeCell ref="AB56:AJ56"/>
    <mergeCell ref="AB57:AJ57"/>
    <mergeCell ref="AB58:AJ58"/>
    <mergeCell ref="AB49:AJ49"/>
    <mergeCell ref="A1:AL2"/>
    <mergeCell ref="A3:AK3"/>
    <mergeCell ref="G5:K5"/>
    <mergeCell ref="F6:AH6"/>
    <mergeCell ref="AA5:AH5"/>
    <mergeCell ref="F7:H7"/>
    <mergeCell ref="A10:A11"/>
    <mergeCell ref="D10:D11"/>
    <mergeCell ref="E10:E11"/>
    <mergeCell ref="F10:F11"/>
    <mergeCell ref="G10:G11"/>
    <mergeCell ref="H10:H11"/>
    <mergeCell ref="L10:N10"/>
    <mergeCell ref="AB10:AJ11"/>
    <mergeCell ref="F8:H8"/>
    <mergeCell ref="L7:S7"/>
    <mergeCell ref="L8:S8"/>
    <mergeCell ref="W10:X10"/>
    <mergeCell ref="T10:U10"/>
    <mergeCell ref="AB50:AJ50"/>
    <mergeCell ref="AB51:AJ51"/>
    <mergeCell ref="AB52:AJ52"/>
    <mergeCell ref="AB53:AJ53"/>
    <mergeCell ref="AB14:AJ14"/>
    <mergeCell ref="AB24:AJ24"/>
    <mergeCell ref="AB34:AJ34"/>
    <mergeCell ref="AB35:AJ35"/>
    <mergeCell ref="AB32:AJ32"/>
    <mergeCell ref="AB33:AJ33"/>
    <mergeCell ref="AB40:AJ40"/>
    <mergeCell ref="AB41:AJ41"/>
    <mergeCell ref="AB47:AJ47"/>
    <mergeCell ref="AB48:AJ48"/>
    <mergeCell ref="AB39:AJ39"/>
    <mergeCell ref="AB36:AJ36"/>
    <mergeCell ref="AB37:AJ37"/>
    <mergeCell ref="AB29:AJ29"/>
    <mergeCell ref="AB30:AJ30"/>
    <mergeCell ref="AB31:AJ31"/>
    <mergeCell ref="AB17:AJ17"/>
    <mergeCell ref="AB16:AJ16"/>
    <mergeCell ref="AB64:AJ64"/>
    <mergeCell ref="AB65:AJ65"/>
    <mergeCell ref="AB66:AJ66"/>
    <mergeCell ref="AB67:AJ67"/>
    <mergeCell ref="AB68:AJ68"/>
    <mergeCell ref="AB59:AJ59"/>
    <mergeCell ref="AB60:AJ60"/>
    <mergeCell ref="AB61:AJ61"/>
    <mergeCell ref="AB62:AJ62"/>
    <mergeCell ref="AB63:AJ63"/>
    <mergeCell ref="AB74:AJ74"/>
    <mergeCell ref="AB75:AJ75"/>
    <mergeCell ref="AB76:AJ76"/>
    <mergeCell ref="AB77:AJ77"/>
    <mergeCell ref="AB78:AJ78"/>
    <mergeCell ref="AB69:AJ69"/>
    <mergeCell ref="AB70:AJ70"/>
    <mergeCell ref="AB71:AJ71"/>
    <mergeCell ref="AB72:AJ72"/>
    <mergeCell ref="AB73:AJ73"/>
    <mergeCell ref="AB84:AJ84"/>
    <mergeCell ref="AB85:AJ85"/>
    <mergeCell ref="AB86:AJ86"/>
    <mergeCell ref="AB87:AJ87"/>
    <mergeCell ref="AB88:AJ88"/>
    <mergeCell ref="AB79:AJ79"/>
    <mergeCell ref="AB80:AJ80"/>
    <mergeCell ref="AB81:AJ81"/>
    <mergeCell ref="AB82:AJ82"/>
    <mergeCell ref="AB83:AJ83"/>
    <mergeCell ref="AB94:AJ94"/>
    <mergeCell ref="AB95:AJ95"/>
    <mergeCell ref="AB96:AJ96"/>
    <mergeCell ref="AB97:AJ97"/>
    <mergeCell ref="AB98:AJ98"/>
    <mergeCell ref="AB89:AJ89"/>
    <mergeCell ref="AB90:AJ90"/>
    <mergeCell ref="AB91:AJ91"/>
    <mergeCell ref="AB92:AJ92"/>
    <mergeCell ref="AB93:AJ93"/>
    <mergeCell ref="AB104:AJ104"/>
    <mergeCell ref="AB105:AJ105"/>
    <mergeCell ref="AB106:AJ106"/>
    <mergeCell ref="AB107:AJ107"/>
    <mergeCell ref="AB108:AJ108"/>
    <mergeCell ref="AB99:AJ99"/>
    <mergeCell ref="AB100:AJ100"/>
    <mergeCell ref="AB101:AJ101"/>
    <mergeCell ref="AB102:AJ102"/>
    <mergeCell ref="AB103:AJ103"/>
    <mergeCell ref="O132:U141"/>
    <mergeCell ref="AB129:AJ129"/>
    <mergeCell ref="AB130:AJ130"/>
    <mergeCell ref="E4:AI4"/>
    <mergeCell ref="AB124:AJ124"/>
    <mergeCell ref="AB125:AJ125"/>
    <mergeCell ref="AB126:AJ126"/>
    <mergeCell ref="AB127:AJ127"/>
    <mergeCell ref="AB128:AJ128"/>
    <mergeCell ref="AB119:AJ119"/>
    <mergeCell ref="AB120:AJ120"/>
    <mergeCell ref="AB121:AJ121"/>
    <mergeCell ref="AB122:AJ122"/>
    <mergeCell ref="AB123:AJ123"/>
    <mergeCell ref="AB114:AJ114"/>
    <mergeCell ref="AB115:AJ115"/>
    <mergeCell ref="AB116:AJ116"/>
    <mergeCell ref="AB117:AJ117"/>
    <mergeCell ref="AB118:AJ118"/>
    <mergeCell ref="AB109:AJ109"/>
    <mergeCell ref="AB110:AJ110"/>
    <mergeCell ref="AB111:AJ111"/>
    <mergeCell ref="AB112:AJ112"/>
    <mergeCell ref="AB113:AJ113"/>
  </mergeCells>
  <conditionalFormatting sqref="M13:M130 R13:R130 T13:U130 W13:X130 Z13:Z130">
    <cfRule type="cellIs" dxfId="12" priority="2" operator="greaterThan">
      <formula>0</formula>
    </cfRule>
  </conditionalFormatting>
  <dataValidations count="3">
    <dataValidation type="list" allowBlank="1" showInputMessage="1" showErrorMessage="1" sqref="D131 C12:C131 D12" xr:uid="{00000000-0002-0000-0200-000000000000}">
      <formula1>$B$301:$B$312</formula1>
    </dataValidation>
    <dataValidation type="list" allowBlank="1" showInputMessage="1" showErrorMessage="1" sqref="G13:G14" xr:uid="{954EA4AC-0D81-41BD-89FF-3C78EA19296D}">
      <formula1>$BE$2:$BE$6</formula1>
    </dataValidation>
    <dataValidation type="list" allowBlank="1" showInputMessage="1" sqref="F13:F14" xr:uid="{CF135074-3F23-4EB7-A718-99D24F3FBE41}">
      <formula1>$BD$2:$BD$14</formula1>
    </dataValidation>
  </dataValidations>
  <pageMargins left="0.23622047244094491" right="0.15748031496062992" top="0.31496062992125984" bottom="0.15748031496062992" header="0.31496062992125984" footer="0.15748031496062992"/>
  <pageSetup paperSize="9" scale="5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DATA!#REF!</xm:f>
          </x14:formula1>
          <xm:sqref>C144:D690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"/>
  <sheetViews>
    <sheetView topLeftCell="A9" workbookViewId="0">
      <selection activeCell="G17" sqref="G17"/>
    </sheetView>
  </sheetViews>
  <sheetFormatPr baseColWidth="10" defaultColWidth="0" defaultRowHeight="15" x14ac:dyDescent="0.25"/>
  <cols>
    <col min="1" max="6" width="11.42578125" customWidth="1"/>
    <col min="7" max="7" width="13.140625" customWidth="1"/>
    <col min="8" max="14" width="11.42578125" hidden="1" customWidth="1"/>
    <col min="15" max="15" width="1.28515625" hidden="1" customWidth="1"/>
    <col min="16" max="16384" width="11.42578125" hidden="1"/>
  </cols>
  <sheetData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A1:WXB54"/>
  <sheetViews>
    <sheetView view="pageBreakPreview" topLeftCell="XFD1" zoomScaleNormal="100" zoomScaleSheetLayoutView="100" workbookViewId="0">
      <selection sqref="A1:XFD1048576"/>
    </sheetView>
  </sheetViews>
  <sheetFormatPr baseColWidth="10" defaultColWidth="0" defaultRowHeight="12.75" x14ac:dyDescent="0.2"/>
  <cols>
    <col min="1" max="1" width="3" style="30" hidden="1"/>
    <col min="2" max="2" width="7.7109375" style="30" hidden="1"/>
    <col min="3" max="3" width="4.7109375" style="30" hidden="1"/>
    <col min="4" max="4" width="37.28515625" style="2" hidden="1"/>
    <col min="5" max="5" width="10.5703125" style="10" hidden="1"/>
    <col min="6" max="10" width="2.7109375" style="2" hidden="1"/>
    <col min="11" max="11" width="5.42578125" style="29" hidden="1"/>
    <col min="12" max="12" width="4.7109375" style="2" hidden="1"/>
    <col min="13" max="13" width="4.28515625" style="2" hidden="1"/>
    <col min="14" max="14" width="7.5703125" style="29" hidden="1"/>
    <col min="15" max="45" width="3.28515625" style="2" hidden="1"/>
    <col min="46" max="46" width="9.5703125" style="29" hidden="1"/>
    <col min="47" max="47" width="1.7109375" style="2" hidden="1"/>
    <col min="48" max="48" width="0" style="2" hidden="1"/>
    <col min="49" max="49" width="0" style="29" hidden="1"/>
    <col min="50" max="80" width="3.28515625" style="29" hidden="1"/>
    <col min="81" max="81" width="9.5703125" style="29" hidden="1"/>
    <col min="82" max="82" width="0" style="29" hidden="1"/>
    <col min="83" max="261" width="3.7109375" style="2" hidden="1"/>
    <col min="262" max="262" width="3" style="2" hidden="1"/>
    <col min="263" max="270" width="3.7109375" style="2" hidden="1"/>
    <col min="271" max="271" width="4.5703125" style="2" hidden="1"/>
    <col min="272" max="272" width="2.42578125" style="2" hidden="1"/>
    <col min="273" max="273" width="2.28515625" style="2" hidden="1"/>
    <col min="274" max="274" width="3.28515625" style="2" hidden="1"/>
    <col min="275" max="275" width="2.7109375" style="2" hidden="1"/>
    <col min="276" max="276" width="3.7109375" style="2" hidden="1"/>
    <col min="277" max="277" width="6.28515625" style="2" hidden="1"/>
    <col min="278" max="280" width="3.7109375" style="2" hidden="1"/>
    <col min="281" max="281" width="3.28515625" style="2" hidden="1"/>
    <col min="282" max="284" width="3.7109375" style="2" hidden="1"/>
    <col min="285" max="285" width="3.28515625" style="2" hidden="1"/>
    <col min="286" max="290" width="3.7109375" style="2" hidden="1"/>
    <col min="291" max="292" width="3.28515625" style="2" hidden="1"/>
    <col min="293" max="293" width="3" style="2" hidden="1"/>
    <col min="294" max="294" width="3.28515625" style="2" hidden="1"/>
    <col min="295" max="295" width="3.7109375" style="2" hidden="1"/>
    <col min="296" max="297" width="3.28515625" style="2" hidden="1"/>
    <col min="298" max="298" width="0" style="2" hidden="1"/>
    <col min="299" max="299" width="3.28515625" style="2" hidden="1"/>
    <col min="300" max="301" width="3.7109375" style="2" hidden="1"/>
    <col min="302" max="302" width="3" style="2" hidden="1"/>
    <col min="303" max="517" width="3.7109375" style="2" hidden="1"/>
    <col min="518" max="518" width="3" style="2" hidden="1"/>
    <col min="519" max="526" width="3.7109375" style="2" hidden="1"/>
    <col min="527" max="527" width="4.5703125" style="2" hidden="1"/>
    <col min="528" max="528" width="2.42578125" style="2" hidden="1"/>
    <col min="529" max="529" width="2.28515625" style="2" hidden="1"/>
    <col min="530" max="530" width="3.28515625" style="2" hidden="1"/>
    <col min="531" max="531" width="2.7109375" style="2" hidden="1"/>
    <col min="532" max="532" width="3.7109375" style="2" hidden="1"/>
    <col min="533" max="533" width="6.28515625" style="2" hidden="1"/>
    <col min="534" max="536" width="3.7109375" style="2" hidden="1"/>
    <col min="537" max="537" width="3.28515625" style="2" hidden="1"/>
    <col min="538" max="540" width="3.7109375" style="2" hidden="1"/>
    <col min="541" max="541" width="3.28515625" style="2" hidden="1"/>
    <col min="542" max="546" width="3.7109375" style="2" hidden="1"/>
    <col min="547" max="548" width="3.28515625" style="2" hidden="1"/>
    <col min="549" max="549" width="3" style="2" hidden="1"/>
    <col min="550" max="550" width="3.28515625" style="2" hidden="1"/>
    <col min="551" max="551" width="3.7109375" style="2" hidden="1"/>
    <col min="552" max="553" width="3.28515625" style="2" hidden="1"/>
    <col min="554" max="554" width="0" style="2" hidden="1"/>
    <col min="555" max="555" width="3.28515625" style="2" hidden="1"/>
    <col min="556" max="557" width="3.7109375" style="2" hidden="1"/>
    <col min="558" max="558" width="3" style="2" hidden="1"/>
    <col min="559" max="773" width="3.7109375" style="2" hidden="1"/>
    <col min="774" max="774" width="3" style="2" hidden="1"/>
    <col min="775" max="782" width="3.7109375" style="2" hidden="1"/>
    <col min="783" max="783" width="4.5703125" style="2" hidden="1"/>
    <col min="784" max="784" width="2.42578125" style="2" hidden="1"/>
    <col min="785" max="785" width="2.28515625" style="2" hidden="1"/>
    <col min="786" max="786" width="3.28515625" style="2" hidden="1"/>
    <col min="787" max="787" width="2.7109375" style="2" hidden="1"/>
    <col min="788" max="788" width="3.7109375" style="2" hidden="1"/>
    <col min="789" max="789" width="6.28515625" style="2" hidden="1"/>
    <col min="790" max="792" width="3.7109375" style="2" hidden="1"/>
    <col min="793" max="793" width="3.28515625" style="2" hidden="1"/>
    <col min="794" max="796" width="3.7109375" style="2" hidden="1"/>
    <col min="797" max="797" width="3.28515625" style="2" hidden="1"/>
    <col min="798" max="802" width="3.7109375" style="2" hidden="1"/>
    <col min="803" max="804" width="3.28515625" style="2" hidden="1"/>
    <col min="805" max="805" width="3" style="2" hidden="1"/>
    <col min="806" max="806" width="3.28515625" style="2" hidden="1"/>
    <col min="807" max="807" width="3.7109375" style="2" hidden="1"/>
    <col min="808" max="809" width="3.28515625" style="2" hidden="1"/>
    <col min="810" max="810" width="0" style="2" hidden="1"/>
    <col min="811" max="811" width="3.28515625" style="2" hidden="1"/>
    <col min="812" max="813" width="3.7109375" style="2" hidden="1"/>
    <col min="814" max="814" width="3" style="2" hidden="1"/>
    <col min="815" max="1029" width="3.7109375" style="2" hidden="1"/>
    <col min="1030" max="1030" width="3" style="2" hidden="1"/>
    <col min="1031" max="1038" width="3.7109375" style="2" hidden="1"/>
    <col min="1039" max="1039" width="4.5703125" style="2" hidden="1"/>
    <col min="1040" max="1040" width="2.42578125" style="2" hidden="1"/>
    <col min="1041" max="1041" width="2.28515625" style="2" hidden="1"/>
    <col min="1042" max="1042" width="3.28515625" style="2" hidden="1"/>
    <col min="1043" max="1043" width="2.7109375" style="2" hidden="1"/>
    <col min="1044" max="1044" width="3.7109375" style="2" hidden="1"/>
    <col min="1045" max="1045" width="6.28515625" style="2" hidden="1"/>
    <col min="1046" max="1048" width="3.7109375" style="2" hidden="1"/>
    <col min="1049" max="1049" width="3.28515625" style="2" hidden="1"/>
    <col min="1050" max="1052" width="3.7109375" style="2" hidden="1"/>
    <col min="1053" max="1053" width="3.28515625" style="2" hidden="1"/>
    <col min="1054" max="1058" width="3.7109375" style="2" hidden="1"/>
    <col min="1059" max="1060" width="3.28515625" style="2" hidden="1"/>
    <col min="1061" max="1061" width="3" style="2" hidden="1"/>
    <col min="1062" max="1062" width="3.28515625" style="2" hidden="1"/>
    <col min="1063" max="1063" width="3.7109375" style="2" hidden="1"/>
    <col min="1064" max="1065" width="3.28515625" style="2" hidden="1"/>
    <col min="1066" max="1066" width="0" style="2" hidden="1"/>
    <col min="1067" max="1067" width="3.28515625" style="2" hidden="1"/>
    <col min="1068" max="1069" width="3.7109375" style="2" hidden="1"/>
    <col min="1070" max="1070" width="3" style="2" hidden="1"/>
    <col min="1071" max="1285" width="3.7109375" style="2" hidden="1"/>
    <col min="1286" max="1286" width="3" style="2" hidden="1"/>
    <col min="1287" max="1294" width="3.7109375" style="2" hidden="1"/>
    <col min="1295" max="1295" width="4.5703125" style="2" hidden="1"/>
    <col min="1296" max="1296" width="2.42578125" style="2" hidden="1"/>
    <col min="1297" max="1297" width="2.28515625" style="2" hidden="1"/>
    <col min="1298" max="1298" width="3.28515625" style="2" hidden="1"/>
    <col min="1299" max="1299" width="2.7109375" style="2" hidden="1"/>
    <col min="1300" max="1300" width="3.7109375" style="2" hidden="1"/>
    <col min="1301" max="1301" width="6.28515625" style="2" hidden="1"/>
    <col min="1302" max="1304" width="3.7109375" style="2" hidden="1"/>
    <col min="1305" max="1305" width="3.28515625" style="2" hidden="1"/>
    <col min="1306" max="1308" width="3.7109375" style="2" hidden="1"/>
    <col min="1309" max="1309" width="3.28515625" style="2" hidden="1"/>
    <col min="1310" max="1314" width="3.7109375" style="2" hidden="1"/>
    <col min="1315" max="1316" width="3.28515625" style="2" hidden="1"/>
    <col min="1317" max="1317" width="3" style="2" hidden="1"/>
    <col min="1318" max="1318" width="3.28515625" style="2" hidden="1"/>
    <col min="1319" max="1319" width="3.7109375" style="2" hidden="1"/>
    <col min="1320" max="1321" width="3.28515625" style="2" hidden="1"/>
    <col min="1322" max="1322" width="0" style="2" hidden="1"/>
    <col min="1323" max="1323" width="3.28515625" style="2" hidden="1"/>
    <col min="1324" max="1325" width="3.7109375" style="2" hidden="1"/>
    <col min="1326" max="1326" width="3" style="2" hidden="1"/>
    <col min="1327" max="1541" width="3.7109375" style="2" hidden="1"/>
    <col min="1542" max="1542" width="3" style="2" hidden="1"/>
    <col min="1543" max="1550" width="3.7109375" style="2" hidden="1"/>
    <col min="1551" max="1551" width="4.5703125" style="2" hidden="1"/>
    <col min="1552" max="1552" width="2.42578125" style="2" hidden="1"/>
    <col min="1553" max="1553" width="2.28515625" style="2" hidden="1"/>
    <col min="1554" max="1554" width="3.28515625" style="2" hidden="1"/>
    <col min="1555" max="1555" width="2.7109375" style="2" hidden="1"/>
    <col min="1556" max="1556" width="3.7109375" style="2" hidden="1"/>
    <col min="1557" max="1557" width="6.28515625" style="2" hidden="1"/>
    <col min="1558" max="1560" width="3.7109375" style="2" hidden="1"/>
    <col min="1561" max="1561" width="3.28515625" style="2" hidden="1"/>
    <col min="1562" max="1564" width="3.7109375" style="2" hidden="1"/>
    <col min="1565" max="1565" width="3.28515625" style="2" hidden="1"/>
    <col min="1566" max="1570" width="3.7109375" style="2" hidden="1"/>
    <col min="1571" max="1572" width="3.28515625" style="2" hidden="1"/>
    <col min="1573" max="1573" width="3" style="2" hidden="1"/>
    <col min="1574" max="1574" width="3.28515625" style="2" hidden="1"/>
    <col min="1575" max="1575" width="3.7109375" style="2" hidden="1"/>
    <col min="1576" max="1577" width="3.28515625" style="2" hidden="1"/>
    <col min="1578" max="1578" width="0" style="2" hidden="1"/>
    <col min="1579" max="1579" width="3.28515625" style="2" hidden="1"/>
    <col min="1580" max="1581" width="3.7109375" style="2" hidden="1"/>
    <col min="1582" max="1582" width="3" style="2" hidden="1"/>
    <col min="1583" max="1797" width="3.7109375" style="2" hidden="1"/>
    <col min="1798" max="1798" width="3" style="2" hidden="1"/>
    <col min="1799" max="1806" width="3.7109375" style="2" hidden="1"/>
    <col min="1807" max="1807" width="4.5703125" style="2" hidden="1"/>
    <col min="1808" max="1808" width="2.42578125" style="2" hidden="1"/>
    <col min="1809" max="1809" width="2.28515625" style="2" hidden="1"/>
    <col min="1810" max="1810" width="3.28515625" style="2" hidden="1"/>
    <col min="1811" max="1811" width="2.7109375" style="2" hidden="1"/>
    <col min="1812" max="1812" width="3.7109375" style="2" hidden="1"/>
    <col min="1813" max="1813" width="6.28515625" style="2" hidden="1"/>
    <col min="1814" max="1816" width="3.7109375" style="2" hidden="1"/>
    <col min="1817" max="1817" width="3.28515625" style="2" hidden="1"/>
    <col min="1818" max="1820" width="3.7109375" style="2" hidden="1"/>
    <col min="1821" max="1821" width="3.28515625" style="2" hidden="1"/>
    <col min="1822" max="1826" width="3.7109375" style="2" hidden="1"/>
    <col min="1827" max="1828" width="3.28515625" style="2" hidden="1"/>
    <col min="1829" max="1829" width="3" style="2" hidden="1"/>
    <col min="1830" max="1830" width="3.28515625" style="2" hidden="1"/>
    <col min="1831" max="1831" width="3.7109375" style="2" hidden="1"/>
    <col min="1832" max="1833" width="3.28515625" style="2" hidden="1"/>
    <col min="1834" max="1834" width="0" style="2" hidden="1"/>
    <col min="1835" max="1835" width="3.28515625" style="2" hidden="1"/>
    <col min="1836" max="1837" width="3.7109375" style="2" hidden="1"/>
    <col min="1838" max="1838" width="3" style="2" hidden="1"/>
    <col min="1839" max="2053" width="3.7109375" style="2" hidden="1"/>
    <col min="2054" max="2054" width="3" style="2" hidden="1"/>
    <col min="2055" max="2062" width="3.7109375" style="2" hidden="1"/>
    <col min="2063" max="2063" width="4.5703125" style="2" hidden="1"/>
    <col min="2064" max="2064" width="2.42578125" style="2" hidden="1"/>
    <col min="2065" max="2065" width="2.28515625" style="2" hidden="1"/>
    <col min="2066" max="2066" width="3.28515625" style="2" hidden="1"/>
    <col min="2067" max="2067" width="2.7109375" style="2" hidden="1"/>
    <col min="2068" max="2068" width="3.7109375" style="2" hidden="1"/>
    <col min="2069" max="2069" width="6.28515625" style="2" hidden="1"/>
    <col min="2070" max="2072" width="3.7109375" style="2" hidden="1"/>
    <col min="2073" max="2073" width="3.28515625" style="2" hidden="1"/>
    <col min="2074" max="2076" width="3.7109375" style="2" hidden="1"/>
    <col min="2077" max="2077" width="3.28515625" style="2" hidden="1"/>
    <col min="2078" max="2082" width="3.7109375" style="2" hidden="1"/>
    <col min="2083" max="2084" width="3.28515625" style="2" hidden="1"/>
    <col min="2085" max="2085" width="3" style="2" hidden="1"/>
    <col min="2086" max="2086" width="3.28515625" style="2" hidden="1"/>
    <col min="2087" max="2087" width="3.7109375" style="2" hidden="1"/>
    <col min="2088" max="2089" width="3.28515625" style="2" hidden="1"/>
    <col min="2090" max="2090" width="0" style="2" hidden="1"/>
    <col min="2091" max="2091" width="3.28515625" style="2" hidden="1"/>
    <col min="2092" max="2093" width="3.7109375" style="2" hidden="1"/>
    <col min="2094" max="2094" width="3" style="2" hidden="1"/>
    <col min="2095" max="2309" width="3.7109375" style="2" hidden="1"/>
    <col min="2310" max="2310" width="3" style="2" hidden="1"/>
    <col min="2311" max="2318" width="3.7109375" style="2" hidden="1"/>
    <col min="2319" max="2319" width="4.5703125" style="2" hidden="1"/>
    <col min="2320" max="2320" width="2.42578125" style="2" hidden="1"/>
    <col min="2321" max="2321" width="2.28515625" style="2" hidden="1"/>
    <col min="2322" max="2322" width="3.28515625" style="2" hidden="1"/>
    <col min="2323" max="2323" width="2.7109375" style="2" hidden="1"/>
    <col min="2324" max="2324" width="3.7109375" style="2" hidden="1"/>
    <col min="2325" max="2325" width="6.28515625" style="2" hidden="1"/>
    <col min="2326" max="2328" width="3.7109375" style="2" hidden="1"/>
    <col min="2329" max="2329" width="3.28515625" style="2" hidden="1"/>
    <col min="2330" max="2332" width="3.7109375" style="2" hidden="1"/>
    <col min="2333" max="2333" width="3.28515625" style="2" hidden="1"/>
    <col min="2334" max="2338" width="3.7109375" style="2" hidden="1"/>
    <col min="2339" max="2340" width="3.28515625" style="2" hidden="1"/>
    <col min="2341" max="2341" width="3" style="2" hidden="1"/>
    <col min="2342" max="2342" width="3.28515625" style="2" hidden="1"/>
    <col min="2343" max="2343" width="3.7109375" style="2" hidden="1"/>
    <col min="2344" max="2345" width="3.28515625" style="2" hidden="1"/>
    <col min="2346" max="2346" width="0" style="2" hidden="1"/>
    <col min="2347" max="2347" width="3.28515625" style="2" hidden="1"/>
    <col min="2348" max="2349" width="3.7109375" style="2" hidden="1"/>
    <col min="2350" max="2350" width="3" style="2" hidden="1"/>
    <col min="2351" max="2565" width="3.7109375" style="2" hidden="1"/>
    <col min="2566" max="2566" width="3" style="2" hidden="1"/>
    <col min="2567" max="2574" width="3.7109375" style="2" hidden="1"/>
    <col min="2575" max="2575" width="4.5703125" style="2" hidden="1"/>
    <col min="2576" max="2576" width="2.42578125" style="2" hidden="1"/>
    <col min="2577" max="2577" width="2.28515625" style="2" hidden="1"/>
    <col min="2578" max="2578" width="3.28515625" style="2" hidden="1"/>
    <col min="2579" max="2579" width="2.7109375" style="2" hidden="1"/>
    <col min="2580" max="2580" width="3.7109375" style="2" hidden="1"/>
    <col min="2581" max="2581" width="6.28515625" style="2" hidden="1"/>
    <col min="2582" max="2584" width="3.7109375" style="2" hidden="1"/>
    <col min="2585" max="2585" width="3.28515625" style="2" hidden="1"/>
    <col min="2586" max="2588" width="3.7109375" style="2" hidden="1"/>
    <col min="2589" max="2589" width="3.28515625" style="2" hidden="1"/>
    <col min="2590" max="2594" width="3.7109375" style="2" hidden="1"/>
    <col min="2595" max="2596" width="3.28515625" style="2" hidden="1"/>
    <col min="2597" max="2597" width="3" style="2" hidden="1"/>
    <col min="2598" max="2598" width="3.28515625" style="2" hidden="1"/>
    <col min="2599" max="2599" width="3.7109375" style="2" hidden="1"/>
    <col min="2600" max="2601" width="3.28515625" style="2" hidden="1"/>
    <col min="2602" max="2602" width="0" style="2" hidden="1"/>
    <col min="2603" max="2603" width="3.28515625" style="2" hidden="1"/>
    <col min="2604" max="2605" width="3.7109375" style="2" hidden="1"/>
    <col min="2606" max="2606" width="3" style="2" hidden="1"/>
    <col min="2607" max="2821" width="3.7109375" style="2" hidden="1"/>
    <col min="2822" max="2822" width="3" style="2" hidden="1"/>
    <col min="2823" max="2830" width="3.7109375" style="2" hidden="1"/>
    <col min="2831" max="2831" width="4.5703125" style="2" hidden="1"/>
    <col min="2832" max="2832" width="2.42578125" style="2" hidden="1"/>
    <col min="2833" max="2833" width="2.28515625" style="2" hidden="1"/>
    <col min="2834" max="2834" width="3.28515625" style="2" hidden="1"/>
    <col min="2835" max="2835" width="2.7109375" style="2" hidden="1"/>
    <col min="2836" max="2836" width="3.7109375" style="2" hidden="1"/>
    <col min="2837" max="2837" width="6.28515625" style="2" hidden="1"/>
    <col min="2838" max="2840" width="3.7109375" style="2" hidden="1"/>
    <col min="2841" max="2841" width="3.28515625" style="2" hidden="1"/>
    <col min="2842" max="2844" width="3.7109375" style="2" hidden="1"/>
    <col min="2845" max="2845" width="3.28515625" style="2" hidden="1"/>
    <col min="2846" max="2850" width="3.7109375" style="2" hidden="1"/>
    <col min="2851" max="2852" width="3.28515625" style="2" hidden="1"/>
    <col min="2853" max="2853" width="3" style="2" hidden="1"/>
    <col min="2854" max="2854" width="3.28515625" style="2" hidden="1"/>
    <col min="2855" max="2855" width="3.7109375" style="2" hidden="1"/>
    <col min="2856" max="2857" width="3.28515625" style="2" hidden="1"/>
    <col min="2858" max="2858" width="0" style="2" hidden="1"/>
    <col min="2859" max="2859" width="3.28515625" style="2" hidden="1"/>
    <col min="2860" max="2861" width="3.7109375" style="2" hidden="1"/>
    <col min="2862" max="2862" width="3" style="2" hidden="1"/>
    <col min="2863" max="3077" width="3.7109375" style="2" hidden="1"/>
    <col min="3078" max="3078" width="3" style="2" hidden="1"/>
    <col min="3079" max="3086" width="3.7109375" style="2" hidden="1"/>
    <col min="3087" max="3087" width="4.5703125" style="2" hidden="1"/>
    <col min="3088" max="3088" width="2.42578125" style="2" hidden="1"/>
    <col min="3089" max="3089" width="2.28515625" style="2" hidden="1"/>
    <col min="3090" max="3090" width="3.28515625" style="2" hidden="1"/>
    <col min="3091" max="3091" width="2.7109375" style="2" hidden="1"/>
    <col min="3092" max="3092" width="3.7109375" style="2" hidden="1"/>
    <col min="3093" max="3093" width="6.28515625" style="2" hidden="1"/>
    <col min="3094" max="3096" width="3.7109375" style="2" hidden="1"/>
    <col min="3097" max="3097" width="3.28515625" style="2" hidden="1"/>
    <col min="3098" max="3100" width="3.7109375" style="2" hidden="1"/>
    <col min="3101" max="3101" width="3.28515625" style="2" hidden="1"/>
    <col min="3102" max="3106" width="3.7109375" style="2" hidden="1"/>
    <col min="3107" max="3108" width="3.28515625" style="2" hidden="1"/>
    <col min="3109" max="3109" width="3" style="2" hidden="1"/>
    <col min="3110" max="3110" width="3.28515625" style="2" hidden="1"/>
    <col min="3111" max="3111" width="3.7109375" style="2" hidden="1"/>
    <col min="3112" max="3113" width="3.28515625" style="2" hidden="1"/>
    <col min="3114" max="3114" width="0" style="2" hidden="1"/>
    <col min="3115" max="3115" width="3.28515625" style="2" hidden="1"/>
    <col min="3116" max="3117" width="3.7109375" style="2" hidden="1"/>
    <col min="3118" max="3118" width="3" style="2" hidden="1"/>
    <col min="3119" max="3333" width="3.7109375" style="2" hidden="1"/>
    <col min="3334" max="3334" width="3" style="2" hidden="1"/>
    <col min="3335" max="3342" width="3.7109375" style="2" hidden="1"/>
    <col min="3343" max="3343" width="4.5703125" style="2" hidden="1"/>
    <col min="3344" max="3344" width="2.42578125" style="2" hidden="1"/>
    <col min="3345" max="3345" width="2.28515625" style="2" hidden="1"/>
    <col min="3346" max="3346" width="3.28515625" style="2" hidden="1"/>
    <col min="3347" max="3347" width="2.7109375" style="2" hidden="1"/>
    <col min="3348" max="3348" width="3.7109375" style="2" hidden="1"/>
    <col min="3349" max="3349" width="6.28515625" style="2" hidden="1"/>
    <col min="3350" max="3352" width="3.7109375" style="2" hidden="1"/>
    <col min="3353" max="3353" width="3.28515625" style="2" hidden="1"/>
    <col min="3354" max="3356" width="3.7109375" style="2" hidden="1"/>
    <col min="3357" max="3357" width="3.28515625" style="2" hidden="1"/>
    <col min="3358" max="3362" width="3.7109375" style="2" hidden="1"/>
    <col min="3363" max="3364" width="3.28515625" style="2" hidden="1"/>
    <col min="3365" max="3365" width="3" style="2" hidden="1"/>
    <col min="3366" max="3366" width="3.28515625" style="2" hidden="1"/>
    <col min="3367" max="3367" width="3.7109375" style="2" hidden="1"/>
    <col min="3368" max="3369" width="3.28515625" style="2" hidden="1"/>
    <col min="3370" max="3370" width="0" style="2" hidden="1"/>
    <col min="3371" max="3371" width="3.28515625" style="2" hidden="1"/>
    <col min="3372" max="3373" width="3.7109375" style="2" hidden="1"/>
    <col min="3374" max="3374" width="3" style="2" hidden="1"/>
    <col min="3375" max="3589" width="3.7109375" style="2" hidden="1"/>
    <col min="3590" max="3590" width="3" style="2" hidden="1"/>
    <col min="3591" max="3598" width="3.7109375" style="2" hidden="1"/>
    <col min="3599" max="3599" width="4.5703125" style="2" hidden="1"/>
    <col min="3600" max="3600" width="2.42578125" style="2" hidden="1"/>
    <col min="3601" max="3601" width="2.28515625" style="2" hidden="1"/>
    <col min="3602" max="3602" width="3.28515625" style="2" hidden="1"/>
    <col min="3603" max="3603" width="2.7109375" style="2" hidden="1"/>
    <col min="3604" max="3604" width="3.7109375" style="2" hidden="1"/>
    <col min="3605" max="3605" width="6.28515625" style="2" hidden="1"/>
    <col min="3606" max="3608" width="3.7109375" style="2" hidden="1"/>
    <col min="3609" max="3609" width="3.28515625" style="2" hidden="1"/>
    <col min="3610" max="3612" width="3.7109375" style="2" hidden="1"/>
    <col min="3613" max="3613" width="3.28515625" style="2" hidden="1"/>
    <col min="3614" max="3618" width="3.7109375" style="2" hidden="1"/>
    <col min="3619" max="3620" width="3.28515625" style="2" hidden="1"/>
    <col min="3621" max="3621" width="3" style="2" hidden="1"/>
    <col min="3622" max="3622" width="3.28515625" style="2" hidden="1"/>
    <col min="3623" max="3623" width="3.7109375" style="2" hidden="1"/>
    <col min="3624" max="3625" width="3.28515625" style="2" hidden="1"/>
    <col min="3626" max="3626" width="0" style="2" hidden="1"/>
    <col min="3627" max="3627" width="3.28515625" style="2" hidden="1"/>
    <col min="3628" max="3629" width="3.7109375" style="2" hidden="1"/>
    <col min="3630" max="3630" width="3" style="2" hidden="1"/>
    <col min="3631" max="3845" width="3.7109375" style="2" hidden="1"/>
    <col min="3846" max="3846" width="3" style="2" hidden="1"/>
    <col min="3847" max="3854" width="3.7109375" style="2" hidden="1"/>
    <col min="3855" max="3855" width="4.5703125" style="2" hidden="1"/>
    <col min="3856" max="3856" width="2.42578125" style="2" hidden="1"/>
    <col min="3857" max="3857" width="2.28515625" style="2" hidden="1"/>
    <col min="3858" max="3858" width="3.28515625" style="2" hidden="1"/>
    <col min="3859" max="3859" width="2.7109375" style="2" hidden="1"/>
    <col min="3860" max="3860" width="3.7109375" style="2" hidden="1"/>
    <col min="3861" max="3861" width="6.28515625" style="2" hidden="1"/>
    <col min="3862" max="3864" width="3.7109375" style="2" hidden="1"/>
    <col min="3865" max="3865" width="3.28515625" style="2" hidden="1"/>
    <col min="3866" max="3868" width="3.7109375" style="2" hidden="1"/>
    <col min="3869" max="3869" width="3.28515625" style="2" hidden="1"/>
    <col min="3870" max="3874" width="3.7109375" style="2" hidden="1"/>
    <col min="3875" max="3876" width="3.28515625" style="2" hidden="1"/>
    <col min="3877" max="3877" width="3" style="2" hidden="1"/>
    <col min="3878" max="3878" width="3.28515625" style="2" hidden="1"/>
    <col min="3879" max="3879" width="3.7109375" style="2" hidden="1"/>
    <col min="3880" max="3881" width="3.28515625" style="2" hidden="1"/>
    <col min="3882" max="3882" width="0" style="2" hidden="1"/>
    <col min="3883" max="3883" width="3.28515625" style="2" hidden="1"/>
    <col min="3884" max="3885" width="3.7109375" style="2" hidden="1"/>
    <col min="3886" max="3886" width="3" style="2" hidden="1"/>
    <col min="3887" max="4101" width="3.7109375" style="2" hidden="1"/>
    <col min="4102" max="4102" width="3" style="2" hidden="1"/>
    <col min="4103" max="4110" width="3.7109375" style="2" hidden="1"/>
    <col min="4111" max="4111" width="4.5703125" style="2" hidden="1"/>
    <col min="4112" max="4112" width="2.42578125" style="2" hidden="1"/>
    <col min="4113" max="4113" width="2.28515625" style="2" hidden="1"/>
    <col min="4114" max="4114" width="3.28515625" style="2" hidden="1"/>
    <col min="4115" max="4115" width="2.7109375" style="2" hidden="1"/>
    <col min="4116" max="4116" width="3.7109375" style="2" hidden="1"/>
    <col min="4117" max="4117" width="6.28515625" style="2" hidden="1"/>
    <col min="4118" max="4120" width="3.7109375" style="2" hidden="1"/>
    <col min="4121" max="4121" width="3.28515625" style="2" hidden="1"/>
    <col min="4122" max="4124" width="3.7109375" style="2" hidden="1"/>
    <col min="4125" max="4125" width="3.28515625" style="2" hidden="1"/>
    <col min="4126" max="4130" width="3.7109375" style="2" hidden="1"/>
    <col min="4131" max="4132" width="3.28515625" style="2" hidden="1"/>
    <col min="4133" max="4133" width="3" style="2" hidden="1"/>
    <col min="4134" max="4134" width="3.28515625" style="2" hidden="1"/>
    <col min="4135" max="4135" width="3.7109375" style="2" hidden="1"/>
    <col min="4136" max="4137" width="3.28515625" style="2" hidden="1"/>
    <col min="4138" max="4138" width="0" style="2" hidden="1"/>
    <col min="4139" max="4139" width="3.28515625" style="2" hidden="1"/>
    <col min="4140" max="4141" width="3.7109375" style="2" hidden="1"/>
    <col min="4142" max="4142" width="3" style="2" hidden="1"/>
    <col min="4143" max="4357" width="3.7109375" style="2" hidden="1"/>
    <col min="4358" max="4358" width="3" style="2" hidden="1"/>
    <col min="4359" max="4366" width="3.7109375" style="2" hidden="1"/>
    <col min="4367" max="4367" width="4.5703125" style="2" hidden="1"/>
    <col min="4368" max="4368" width="2.42578125" style="2" hidden="1"/>
    <col min="4369" max="4369" width="2.28515625" style="2" hidden="1"/>
    <col min="4370" max="4370" width="3.28515625" style="2" hidden="1"/>
    <col min="4371" max="4371" width="2.7109375" style="2" hidden="1"/>
    <col min="4372" max="4372" width="3.7109375" style="2" hidden="1"/>
    <col min="4373" max="4373" width="6.28515625" style="2" hidden="1"/>
    <col min="4374" max="4376" width="3.7109375" style="2" hidden="1"/>
    <col min="4377" max="4377" width="3.28515625" style="2" hidden="1"/>
    <col min="4378" max="4380" width="3.7109375" style="2" hidden="1"/>
    <col min="4381" max="4381" width="3.28515625" style="2" hidden="1"/>
    <col min="4382" max="4386" width="3.7109375" style="2" hidden="1"/>
    <col min="4387" max="4388" width="3.28515625" style="2" hidden="1"/>
    <col min="4389" max="4389" width="3" style="2" hidden="1"/>
    <col min="4390" max="4390" width="3.28515625" style="2" hidden="1"/>
    <col min="4391" max="4391" width="3.7109375" style="2" hidden="1"/>
    <col min="4392" max="4393" width="3.28515625" style="2" hidden="1"/>
    <col min="4394" max="4394" width="0" style="2" hidden="1"/>
    <col min="4395" max="4395" width="3.28515625" style="2" hidden="1"/>
    <col min="4396" max="4397" width="3.7109375" style="2" hidden="1"/>
    <col min="4398" max="4398" width="3" style="2" hidden="1"/>
    <col min="4399" max="4613" width="3.7109375" style="2" hidden="1"/>
    <col min="4614" max="4614" width="3" style="2" hidden="1"/>
    <col min="4615" max="4622" width="3.7109375" style="2" hidden="1"/>
    <col min="4623" max="4623" width="4.5703125" style="2" hidden="1"/>
    <col min="4624" max="4624" width="2.42578125" style="2" hidden="1"/>
    <col min="4625" max="4625" width="2.28515625" style="2" hidden="1"/>
    <col min="4626" max="4626" width="3.28515625" style="2" hidden="1"/>
    <col min="4627" max="4627" width="2.7109375" style="2" hidden="1"/>
    <col min="4628" max="4628" width="3.7109375" style="2" hidden="1"/>
    <col min="4629" max="4629" width="6.28515625" style="2" hidden="1"/>
    <col min="4630" max="4632" width="3.7109375" style="2" hidden="1"/>
    <col min="4633" max="4633" width="3.28515625" style="2" hidden="1"/>
    <col min="4634" max="4636" width="3.7109375" style="2" hidden="1"/>
    <col min="4637" max="4637" width="3.28515625" style="2" hidden="1"/>
    <col min="4638" max="4642" width="3.7109375" style="2" hidden="1"/>
    <col min="4643" max="4644" width="3.28515625" style="2" hidden="1"/>
    <col min="4645" max="4645" width="3" style="2" hidden="1"/>
    <col min="4646" max="4646" width="3.28515625" style="2" hidden="1"/>
    <col min="4647" max="4647" width="3.7109375" style="2" hidden="1"/>
    <col min="4648" max="4649" width="3.28515625" style="2" hidden="1"/>
    <col min="4650" max="4650" width="0" style="2" hidden="1"/>
    <col min="4651" max="4651" width="3.28515625" style="2" hidden="1"/>
    <col min="4652" max="4653" width="3.7109375" style="2" hidden="1"/>
    <col min="4654" max="4654" width="3" style="2" hidden="1"/>
    <col min="4655" max="4869" width="3.7109375" style="2" hidden="1"/>
    <col min="4870" max="4870" width="3" style="2" hidden="1"/>
    <col min="4871" max="4878" width="3.7109375" style="2" hidden="1"/>
    <col min="4879" max="4879" width="4.5703125" style="2" hidden="1"/>
    <col min="4880" max="4880" width="2.42578125" style="2" hidden="1"/>
    <col min="4881" max="4881" width="2.28515625" style="2" hidden="1"/>
    <col min="4882" max="4882" width="3.28515625" style="2" hidden="1"/>
    <col min="4883" max="4883" width="2.7109375" style="2" hidden="1"/>
    <col min="4884" max="4884" width="3.7109375" style="2" hidden="1"/>
    <col min="4885" max="4885" width="6.28515625" style="2" hidden="1"/>
    <col min="4886" max="4888" width="3.7109375" style="2" hidden="1"/>
    <col min="4889" max="4889" width="3.28515625" style="2" hidden="1"/>
    <col min="4890" max="4892" width="3.7109375" style="2" hidden="1"/>
    <col min="4893" max="4893" width="3.28515625" style="2" hidden="1"/>
    <col min="4894" max="4898" width="3.7109375" style="2" hidden="1"/>
    <col min="4899" max="4900" width="3.28515625" style="2" hidden="1"/>
    <col min="4901" max="4901" width="3" style="2" hidden="1"/>
    <col min="4902" max="4902" width="3.28515625" style="2" hidden="1"/>
    <col min="4903" max="4903" width="3.7109375" style="2" hidden="1"/>
    <col min="4904" max="4905" width="3.28515625" style="2" hidden="1"/>
    <col min="4906" max="4906" width="0" style="2" hidden="1"/>
    <col min="4907" max="4907" width="3.28515625" style="2" hidden="1"/>
    <col min="4908" max="4909" width="3.7109375" style="2" hidden="1"/>
    <col min="4910" max="4910" width="3" style="2" hidden="1"/>
    <col min="4911" max="5125" width="3.7109375" style="2" hidden="1"/>
    <col min="5126" max="5126" width="3" style="2" hidden="1"/>
    <col min="5127" max="5134" width="3.7109375" style="2" hidden="1"/>
    <col min="5135" max="5135" width="4.5703125" style="2" hidden="1"/>
    <col min="5136" max="5136" width="2.42578125" style="2" hidden="1"/>
    <col min="5137" max="5137" width="2.28515625" style="2" hidden="1"/>
    <col min="5138" max="5138" width="3.28515625" style="2" hidden="1"/>
    <col min="5139" max="5139" width="2.7109375" style="2" hidden="1"/>
    <col min="5140" max="5140" width="3.7109375" style="2" hidden="1"/>
    <col min="5141" max="5141" width="6.28515625" style="2" hidden="1"/>
    <col min="5142" max="5144" width="3.7109375" style="2" hidden="1"/>
    <col min="5145" max="5145" width="3.28515625" style="2" hidden="1"/>
    <col min="5146" max="5148" width="3.7109375" style="2" hidden="1"/>
    <col min="5149" max="5149" width="3.28515625" style="2" hidden="1"/>
    <col min="5150" max="5154" width="3.7109375" style="2" hidden="1"/>
    <col min="5155" max="5156" width="3.28515625" style="2" hidden="1"/>
    <col min="5157" max="5157" width="3" style="2" hidden="1"/>
    <col min="5158" max="5158" width="3.28515625" style="2" hidden="1"/>
    <col min="5159" max="5159" width="3.7109375" style="2" hidden="1"/>
    <col min="5160" max="5161" width="3.28515625" style="2" hidden="1"/>
    <col min="5162" max="5162" width="0" style="2" hidden="1"/>
    <col min="5163" max="5163" width="3.28515625" style="2" hidden="1"/>
    <col min="5164" max="5165" width="3.7109375" style="2" hidden="1"/>
    <col min="5166" max="5166" width="3" style="2" hidden="1"/>
    <col min="5167" max="5381" width="3.7109375" style="2" hidden="1"/>
    <col min="5382" max="5382" width="3" style="2" hidden="1"/>
    <col min="5383" max="5390" width="3.7109375" style="2" hidden="1"/>
    <col min="5391" max="5391" width="4.5703125" style="2" hidden="1"/>
    <col min="5392" max="5392" width="2.42578125" style="2" hidden="1"/>
    <col min="5393" max="5393" width="2.28515625" style="2" hidden="1"/>
    <col min="5394" max="5394" width="3.28515625" style="2" hidden="1"/>
    <col min="5395" max="5395" width="2.7109375" style="2" hidden="1"/>
    <col min="5396" max="5396" width="3.7109375" style="2" hidden="1"/>
    <col min="5397" max="5397" width="6.28515625" style="2" hidden="1"/>
    <col min="5398" max="5400" width="3.7109375" style="2" hidden="1"/>
    <col min="5401" max="5401" width="3.28515625" style="2" hidden="1"/>
    <col min="5402" max="5404" width="3.7109375" style="2" hidden="1"/>
    <col min="5405" max="5405" width="3.28515625" style="2" hidden="1"/>
    <col min="5406" max="5410" width="3.7109375" style="2" hidden="1"/>
    <col min="5411" max="5412" width="3.28515625" style="2" hidden="1"/>
    <col min="5413" max="5413" width="3" style="2" hidden="1"/>
    <col min="5414" max="5414" width="3.28515625" style="2" hidden="1"/>
    <col min="5415" max="5415" width="3.7109375" style="2" hidden="1"/>
    <col min="5416" max="5417" width="3.28515625" style="2" hidden="1"/>
    <col min="5418" max="5418" width="0" style="2" hidden="1"/>
    <col min="5419" max="5419" width="3.28515625" style="2" hidden="1"/>
    <col min="5420" max="5421" width="3.7109375" style="2" hidden="1"/>
    <col min="5422" max="5422" width="3" style="2" hidden="1"/>
    <col min="5423" max="5637" width="3.7109375" style="2" hidden="1"/>
    <col min="5638" max="5638" width="3" style="2" hidden="1"/>
    <col min="5639" max="5646" width="3.7109375" style="2" hidden="1"/>
    <col min="5647" max="5647" width="4.5703125" style="2" hidden="1"/>
    <col min="5648" max="5648" width="2.42578125" style="2" hidden="1"/>
    <col min="5649" max="5649" width="2.28515625" style="2" hidden="1"/>
    <col min="5650" max="5650" width="3.28515625" style="2" hidden="1"/>
    <col min="5651" max="5651" width="2.7109375" style="2" hidden="1"/>
    <col min="5652" max="5652" width="3.7109375" style="2" hidden="1"/>
    <col min="5653" max="5653" width="6.28515625" style="2" hidden="1"/>
    <col min="5654" max="5656" width="3.7109375" style="2" hidden="1"/>
    <col min="5657" max="5657" width="3.28515625" style="2" hidden="1"/>
    <col min="5658" max="5660" width="3.7109375" style="2" hidden="1"/>
    <col min="5661" max="5661" width="3.28515625" style="2" hidden="1"/>
    <col min="5662" max="5666" width="3.7109375" style="2" hidden="1"/>
    <col min="5667" max="5668" width="3.28515625" style="2" hidden="1"/>
    <col min="5669" max="5669" width="3" style="2" hidden="1"/>
    <col min="5670" max="5670" width="3.28515625" style="2" hidden="1"/>
    <col min="5671" max="5671" width="3.7109375" style="2" hidden="1"/>
    <col min="5672" max="5673" width="3.28515625" style="2" hidden="1"/>
    <col min="5674" max="5674" width="0" style="2" hidden="1"/>
    <col min="5675" max="5675" width="3.28515625" style="2" hidden="1"/>
    <col min="5676" max="5677" width="3.7109375" style="2" hidden="1"/>
    <col min="5678" max="5678" width="3" style="2" hidden="1"/>
    <col min="5679" max="5893" width="3.7109375" style="2" hidden="1"/>
    <col min="5894" max="5894" width="3" style="2" hidden="1"/>
    <col min="5895" max="5902" width="3.7109375" style="2" hidden="1"/>
    <col min="5903" max="5903" width="4.5703125" style="2" hidden="1"/>
    <col min="5904" max="5904" width="2.42578125" style="2" hidden="1"/>
    <col min="5905" max="5905" width="2.28515625" style="2" hidden="1"/>
    <col min="5906" max="5906" width="3.28515625" style="2" hidden="1"/>
    <col min="5907" max="5907" width="2.7109375" style="2" hidden="1"/>
    <col min="5908" max="5908" width="3.7109375" style="2" hidden="1"/>
    <col min="5909" max="5909" width="6.28515625" style="2" hidden="1"/>
    <col min="5910" max="5912" width="3.7109375" style="2" hidden="1"/>
    <col min="5913" max="5913" width="3.28515625" style="2" hidden="1"/>
    <col min="5914" max="5916" width="3.7109375" style="2" hidden="1"/>
    <col min="5917" max="5917" width="3.28515625" style="2" hidden="1"/>
    <col min="5918" max="5922" width="3.7109375" style="2" hidden="1"/>
    <col min="5923" max="5924" width="3.28515625" style="2" hidden="1"/>
    <col min="5925" max="5925" width="3" style="2" hidden="1"/>
    <col min="5926" max="5926" width="3.28515625" style="2" hidden="1"/>
    <col min="5927" max="5927" width="3.7109375" style="2" hidden="1"/>
    <col min="5928" max="5929" width="3.28515625" style="2" hidden="1"/>
    <col min="5930" max="5930" width="0" style="2" hidden="1"/>
    <col min="5931" max="5931" width="3.28515625" style="2" hidden="1"/>
    <col min="5932" max="5933" width="3.7109375" style="2" hidden="1"/>
    <col min="5934" max="5934" width="3" style="2" hidden="1"/>
    <col min="5935" max="6149" width="3.7109375" style="2" hidden="1"/>
    <col min="6150" max="6150" width="3" style="2" hidden="1"/>
    <col min="6151" max="6158" width="3.7109375" style="2" hidden="1"/>
    <col min="6159" max="6159" width="4.5703125" style="2" hidden="1"/>
    <col min="6160" max="6160" width="2.42578125" style="2" hidden="1"/>
    <col min="6161" max="6161" width="2.28515625" style="2" hidden="1"/>
    <col min="6162" max="6162" width="3.28515625" style="2" hidden="1"/>
    <col min="6163" max="6163" width="2.7109375" style="2" hidden="1"/>
    <col min="6164" max="6164" width="3.7109375" style="2" hidden="1"/>
    <col min="6165" max="6165" width="6.28515625" style="2" hidden="1"/>
    <col min="6166" max="6168" width="3.7109375" style="2" hidden="1"/>
    <col min="6169" max="6169" width="3.28515625" style="2" hidden="1"/>
    <col min="6170" max="6172" width="3.7109375" style="2" hidden="1"/>
    <col min="6173" max="6173" width="3.28515625" style="2" hidden="1"/>
    <col min="6174" max="6178" width="3.7109375" style="2" hidden="1"/>
    <col min="6179" max="6180" width="3.28515625" style="2" hidden="1"/>
    <col min="6181" max="6181" width="3" style="2" hidden="1"/>
    <col min="6182" max="6182" width="3.28515625" style="2" hidden="1"/>
    <col min="6183" max="6183" width="3.7109375" style="2" hidden="1"/>
    <col min="6184" max="6185" width="3.28515625" style="2" hidden="1"/>
    <col min="6186" max="6186" width="0" style="2" hidden="1"/>
    <col min="6187" max="6187" width="3.28515625" style="2" hidden="1"/>
    <col min="6188" max="6189" width="3.7109375" style="2" hidden="1"/>
    <col min="6190" max="6190" width="3" style="2" hidden="1"/>
    <col min="6191" max="6405" width="3.7109375" style="2" hidden="1"/>
    <col min="6406" max="6406" width="3" style="2" hidden="1"/>
    <col min="6407" max="6414" width="3.7109375" style="2" hidden="1"/>
    <col min="6415" max="6415" width="4.5703125" style="2" hidden="1"/>
    <col min="6416" max="6416" width="2.42578125" style="2" hidden="1"/>
    <col min="6417" max="6417" width="2.28515625" style="2" hidden="1"/>
    <col min="6418" max="6418" width="3.28515625" style="2" hidden="1"/>
    <col min="6419" max="6419" width="2.7109375" style="2" hidden="1"/>
    <col min="6420" max="6420" width="3.7109375" style="2" hidden="1"/>
    <col min="6421" max="6421" width="6.28515625" style="2" hidden="1"/>
    <col min="6422" max="6424" width="3.7109375" style="2" hidden="1"/>
    <col min="6425" max="6425" width="3.28515625" style="2" hidden="1"/>
    <col min="6426" max="6428" width="3.7109375" style="2" hidden="1"/>
    <col min="6429" max="6429" width="3.28515625" style="2" hidden="1"/>
    <col min="6430" max="6434" width="3.7109375" style="2" hidden="1"/>
    <col min="6435" max="6436" width="3.28515625" style="2" hidden="1"/>
    <col min="6437" max="6437" width="3" style="2" hidden="1"/>
    <col min="6438" max="6438" width="3.28515625" style="2" hidden="1"/>
    <col min="6439" max="6439" width="3.7109375" style="2" hidden="1"/>
    <col min="6440" max="6441" width="3.28515625" style="2" hidden="1"/>
    <col min="6442" max="6442" width="0" style="2" hidden="1"/>
    <col min="6443" max="6443" width="3.28515625" style="2" hidden="1"/>
    <col min="6444" max="6445" width="3.7109375" style="2" hidden="1"/>
    <col min="6446" max="6446" width="3" style="2" hidden="1"/>
    <col min="6447" max="6661" width="3.7109375" style="2" hidden="1"/>
    <col min="6662" max="6662" width="3" style="2" hidden="1"/>
    <col min="6663" max="6670" width="3.7109375" style="2" hidden="1"/>
    <col min="6671" max="6671" width="4.5703125" style="2" hidden="1"/>
    <col min="6672" max="6672" width="2.42578125" style="2" hidden="1"/>
    <col min="6673" max="6673" width="2.28515625" style="2" hidden="1"/>
    <col min="6674" max="6674" width="3.28515625" style="2" hidden="1"/>
    <col min="6675" max="6675" width="2.7109375" style="2" hidden="1"/>
    <col min="6676" max="6676" width="3.7109375" style="2" hidden="1"/>
    <col min="6677" max="6677" width="6.28515625" style="2" hidden="1"/>
    <col min="6678" max="6680" width="3.7109375" style="2" hidden="1"/>
    <col min="6681" max="6681" width="3.28515625" style="2" hidden="1"/>
    <col min="6682" max="6684" width="3.7109375" style="2" hidden="1"/>
    <col min="6685" max="6685" width="3.28515625" style="2" hidden="1"/>
    <col min="6686" max="6690" width="3.7109375" style="2" hidden="1"/>
    <col min="6691" max="6692" width="3.28515625" style="2" hidden="1"/>
    <col min="6693" max="6693" width="3" style="2" hidden="1"/>
    <col min="6694" max="6694" width="3.28515625" style="2" hidden="1"/>
    <col min="6695" max="6695" width="3.7109375" style="2" hidden="1"/>
    <col min="6696" max="6697" width="3.28515625" style="2" hidden="1"/>
    <col min="6698" max="6698" width="0" style="2" hidden="1"/>
    <col min="6699" max="6699" width="3.28515625" style="2" hidden="1"/>
    <col min="6700" max="6701" width="3.7109375" style="2" hidden="1"/>
    <col min="6702" max="6702" width="3" style="2" hidden="1"/>
    <col min="6703" max="6917" width="3.7109375" style="2" hidden="1"/>
    <col min="6918" max="6918" width="3" style="2" hidden="1"/>
    <col min="6919" max="6926" width="3.7109375" style="2" hidden="1"/>
    <col min="6927" max="6927" width="4.5703125" style="2" hidden="1"/>
    <col min="6928" max="6928" width="2.42578125" style="2" hidden="1"/>
    <col min="6929" max="6929" width="2.28515625" style="2" hidden="1"/>
    <col min="6930" max="6930" width="3.28515625" style="2" hidden="1"/>
    <col min="6931" max="6931" width="2.7109375" style="2" hidden="1"/>
    <col min="6932" max="6932" width="3.7109375" style="2" hidden="1"/>
    <col min="6933" max="6933" width="6.28515625" style="2" hidden="1"/>
    <col min="6934" max="6936" width="3.7109375" style="2" hidden="1"/>
    <col min="6937" max="6937" width="3.28515625" style="2" hidden="1"/>
    <col min="6938" max="6940" width="3.7109375" style="2" hidden="1"/>
    <col min="6941" max="6941" width="3.28515625" style="2" hidden="1"/>
    <col min="6942" max="6946" width="3.7109375" style="2" hidden="1"/>
    <col min="6947" max="6948" width="3.28515625" style="2" hidden="1"/>
    <col min="6949" max="6949" width="3" style="2" hidden="1"/>
    <col min="6950" max="6950" width="3.28515625" style="2" hidden="1"/>
    <col min="6951" max="6951" width="3.7109375" style="2" hidden="1"/>
    <col min="6952" max="6953" width="3.28515625" style="2" hidden="1"/>
    <col min="6954" max="6954" width="0" style="2" hidden="1"/>
    <col min="6955" max="6955" width="3.28515625" style="2" hidden="1"/>
    <col min="6956" max="6957" width="3.7109375" style="2" hidden="1"/>
    <col min="6958" max="6958" width="3" style="2" hidden="1"/>
    <col min="6959" max="7173" width="3.7109375" style="2" hidden="1"/>
    <col min="7174" max="7174" width="3" style="2" hidden="1"/>
    <col min="7175" max="7182" width="3.7109375" style="2" hidden="1"/>
    <col min="7183" max="7183" width="4.5703125" style="2" hidden="1"/>
    <col min="7184" max="7184" width="2.42578125" style="2" hidden="1"/>
    <col min="7185" max="7185" width="2.28515625" style="2" hidden="1"/>
    <col min="7186" max="7186" width="3.28515625" style="2" hidden="1"/>
    <col min="7187" max="7187" width="2.7109375" style="2" hidden="1"/>
    <col min="7188" max="7188" width="3.7109375" style="2" hidden="1"/>
    <col min="7189" max="7189" width="6.28515625" style="2" hidden="1"/>
    <col min="7190" max="7192" width="3.7109375" style="2" hidden="1"/>
    <col min="7193" max="7193" width="3.28515625" style="2" hidden="1"/>
    <col min="7194" max="7196" width="3.7109375" style="2" hidden="1"/>
    <col min="7197" max="7197" width="3.28515625" style="2" hidden="1"/>
    <col min="7198" max="7202" width="3.7109375" style="2" hidden="1"/>
    <col min="7203" max="7204" width="3.28515625" style="2" hidden="1"/>
    <col min="7205" max="7205" width="3" style="2" hidden="1"/>
    <col min="7206" max="7206" width="3.28515625" style="2" hidden="1"/>
    <col min="7207" max="7207" width="3.7109375" style="2" hidden="1"/>
    <col min="7208" max="7209" width="3.28515625" style="2" hidden="1"/>
    <col min="7210" max="7210" width="0" style="2" hidden="1"/>
    <col min="7211" max="7211" width="3.28515625" style="2" hidden="1"/>
    <col min="7212" max="7213" width="3.7109375" style="2" hidden="1"/>
    <col min="7214" max="7214" width="3" style="2" hidden="1"/>
    <col min="7215" max="7429" width="3.7109375" style="2" hidden="1"/>
    <col min="7430" max="7430" width="3" style="2" hidden="1"/>
    <col min="7431" max="7438" width="3.7109375" style="2" hidden="1"/>
    <col min="7439" max="7439" width="4.5703125" style="2" hidden="1"/>
    <col min="7440" max="7440" width="2.42578125" style="2" hidden="1"/>
    <col min="7441" max="7441" width="2.28515625" style="2" hidden="1"/>
    <col min="7442" max="7442" width="3.28515625" style="2" hidden="1"/>
    <col min="7443" max="7443" width="2.7109375" style="2" hidden="1"/>
    <col min="7444" max="7444" width="3.7109375" style="2" hidden="1"/>
    <col min="7445" max="7445" width="6.28515625" style="2" hidden="1"/>
    <col min="7446" max="7448" width="3.7109375" style="2" hidden="1"/>
    <col min="7449" max="7449" width="3.28515625" style="2" hidden="1"/>
    <col min="7450" max="7452" width="3.7109375" style="2" hidden="1"/>
    <col min="7453" max="7453" width="3.28515625" style="2" hidden="1"/>
    <col min="7454" max="7458" width="3.7109375" style="2" hidden="1"/>
    <col min="7459" max="7460" width="3.28515625" style="2" hidden="1"/>
    <col min="7461" max="7461" width="3" style="2" hidden="1"/>
    <col min="7462" max="7462" width="3.28515625" style="2" hidden="1"/>
    <col min="7463" max="7463" width="3.7109375" style="2" hidden="1"/>
    <col min="7464" max="7465" width="3.28515625" style="2" hidden="1"/>
    <col min="7466" max="7466" width="0" style="2" hidden="1"/>
    <col min="7467" max="7467" width="3.28515625" style="2" hidden="1"/>
    <col min="7468" max="7469" width="3.7109375" style="2" hidden="1"/>
    <col min="7470" max="7470" width="3" style="2" hidden="1"/>
    <col min="7471" max="7685" width="3.7109375" style="2" hidden="1"/>
    <col min="7686" max="7686" width="3" style="2" hidden="1"/>
    <col min="7687" max="7694" width="3.7109375" style="2" hidden="1"/>
    <col min="7695" max="7695" width="4.5703125" style="2" hidden="1"/>
    <col min="7696" max="7696" width="2.42578125" style="2" hidden="1"/>
    <col min="7697" max="7697" width="2.28515625" style="2" hidden="1"/>
    <col min="7698" max="7698" width="3.28515625" style="2" hidden="1"/>
    <col min="7699" max="7699" width="2.7109375" style="2" hidden="1"/>
    <col min="7700" max="7700" width="3.7109375" style="2" hidden="1"/>
    <col min="7701" max="7701" width="6.28515625" style="2" hidden="1"/>
    <col min="7702" max="7704" width="3.7109375" style="2" hidden="1"/>
    <col min="7705" max="7705" width="3.28515625" style="2" hidden="1"/>
    <col min="7706" max="7708" width="3.7109375" style="2" hidden="1"/>
    <col min="7709" max="7709" width="3.28515625" style="2" hidden="1"/>
    <col min="7710" max="7714" width="3.7109375" style="2" hidden="1"/>
    <col min="7715" max="7716" width="3.28515625" style="2" hidden="1"/>
    <col min="7717" max="7717" width="3" style="2" hidden="1"/>
    <col min="7718" max="7718" width="3.28515625" style="2" hidden="1"/>
    <col min="7719" max="7719" width="3.7109375" style="2" hidden="1"/>
    <col min="7720" max="7721" width="3.28515625" style="2" hidden="1"/>
    <col min="7722" max="7722" width="0" style="2" hidden="1"/>
    <col min="7723" max="7723" width="3.28515625" style="2" hidden="1"/>
    <col min="7724" max="7725" width="3.7109375" style="2" hidden="1"/>
    <col min="7726" max="7726" width="3" style="2" hidden="1"/>
    <col min="7727" max="7941" width="3.7109375" style="2" hidden="1"/>
    <col min="7942" max="7942" width="3" style="2" hidden="1"/>
    <col min="7943" max="7950" width="3.7109375" style="2" hidden="1"/>
    <col min="7951" max="7951" width="4.5703125" style="2" hidden="1"/>
    <col min="7952" max="7952" width="2.42578125" style="2" hidden="1"/>
    <col min="7953" max="7953" width="2.28515625" style="2" hidden="1"/>
    <col min="7954" max="7954" width="3.28515625" style="2" hidden="1"/>
    <col min="7955" max="7955" width="2.7109375" style="2" hidden="1"/>
    <col min="7956" max="7956" width="3.7109375" style="2" hidden="1"/>
    <col min="7957" max="7957" width="6.28515625" style="2" hidden="1"/>
    <col min="7958" max="7960" width="3.7109375" style="2" hidden="1"/>
    <col min="7961" max="7961" width="3.28515625" style="2" hidden="1"/>
    <col min="7962" max="7964" width="3.7109375" style="2" hidden="1"/>
    <col min="7965" max="7965" width="3.28515625" style="2" hidden="1"/>
    <col min="7966" max="7970" width="3.7109375" style="2" hidden="1"/>
    <col min="7971" max="7972" width="3.28515625" style="2" hidden="1"/>
    <col min="7973" max="7973" width="3" style="2" hidden="1"/>
    <col min="7974" max="7974" width="3.28515625" style="2" hidden="1"/>
    <col min="7975" max="7975" width="3.7109375" style="2" hidden="1"/>
    <col min="7976" max="7977" width="3.28515625" style="2" hidden="1"/>
    <col min="7978" max="7978" width="0" style="2" hidden="1"/>
    <col min="7979" max="7979" width="3.28515625" style="2" hidden="1"/>
    <col min="7980" max="7981" width="3.7109375" style="2" hidden="1"/>
    <col min="7982" max="7982" width="3" style="2" hidden="1"/>
    <col min="7983" max="8197" width="3.7109375" style="2" hidden="1"/>
    <col min="8198" max="8198" width="3" style="2" hidden="1"/>
    <col min="8199" max="8206" width="3.7109375" style="2" hidden="1"/>
    <col min="8207" max="8207" width="4.5703125" style="2" hidden="1"/>
    <col min="8208" max="8208" width="2.42578125" style="2" hidden="1"/>
    <col min="8209" max="8209" width="2.28515625" style="2" hidden="1"/>
    <col min="8210" max="8210" width="3.28515625" style="2" hidden="1"/>
    <col min="8211" max="8211" width="2.7109375" style="2" hidden="1"/>
    <col min="8212" max="8212" width="3.7109375" style="2" hidden="1"/>
    <col min="8213" max="8213" width="6.28515625" style="2" hidden="1"/>
    <col min="8214" max="8216" width="3.7109375" style="2" hidden="1"/>
    <col min="8217" max="8217" width="3.28515625" style="2" hidden="1"/>
    <col min="8218" max="8220" width="3.7109375" style="2" hidden="1"/>
    <col min="8221" max="8221" width="3.28515625" style="2" hidden="1"/>
    <col min="8222" max="8226" width="3.7109375" style="2" hidden="1"/>
    <col min="8227" max="8228" width="3.28515625" style="2" hidden="1"/>
    <col min="8229" max="8229" width="3" style="2" hidden="1"/>
    <col min="8230" max="8230" width="3.28515625" style="2" hidden="1"/>
    <col min="8231" max="8231" width="3.7109375" style="2" hidden="1"/>
    <col min="8232" max="8233" width="3.28515625" style="2" hidden="1"/>
    <col min="8234" max="8234" width="0" style="2" hidden="1"/>
    <col min="8235" max="8235" width="3.28515625" style="2" hidden="1"/>
    <col min="8236" max="8237" width="3.7109375" style="2" hidden="1"/>
    <col min="8238" max="8238" width="3" style="2" hidden="1"/>
    <col min="8239" max="8453" width="3.7109375" style="2" hidden="1"/>
    <col min="8454" max="8454" width="3" style="2" hidden="1"/>
    <col min="8455" max="8462" width="3.7109375" style="2" hidden="1"/>
    <col min="8463" max="8463" width="4.5703125" style="2" hidden="1"/>
    <col min="8464" max="8464" width="2.42578125" style="2" hidden="1"/>
    <col min="8465" max="8465" width="2.28515625" style="2" hidden="1"/>
    <col min="8466" max="8466" width="3.28515625" style="2" hidden="1"/>
    <col min="8467" max="8467" width="2.7109375" style="2" hidden="1"/>
    <col min="8468" max="8468" width="3.7109375" style="2" hidden="1"/>
    <col min="8469" max="8469" width="6.28515625" style="2" hidden="1"/>
    <col min="8470" max="8472" width="3.7109375" style="2" hidden="1"/>
    <col min="8473" max="8473" width="3.28515625" style="2" hidden="1"/>
    <col min="8474" max="8476" width="3.7109375" style="2" hidden="1"/>
    <col min="8477" max="8477" width="3.28515625" style="2" hidden="1"/>
    <col min="8478" max="8482" width="3.7109375" style="2" hidden="1"/>
    <col min="8483" max="8484" width="3.28515625" style="2" hidden="1"/>
    <col min="8485" max="8485" width="3" style="2" hidden="1"/>
    <col min="8486" max="8486" width="3.28515625" style="2" hidden="1"/>
    <col min="8487" max="8487" width="3.7109375" style="2" hidden="1"/>
    <col min="8488" max="8489" width="3.28515625" style="2" hidden="1"/>
    <col min="8490" max="8490" width="0" style="2" hidden="1"/>
    <col min="8491" max="8491" width="3.28515625" style="2" hidden="1"/>
    <col min="8492" max="8493" width="3.7109375" style="2" hidden="1"/>
    <col min="8494" max="8494" width="3" style="2" hidden="1"/>
    <col min="8495" max="8709" width="3.7109375" style="2" hidden="1"/>
    <col min="8710" max="8710" width="3" style="2" hidden="1"/>
    <col min="8711" max="8718" width="3.7109375" style="2" hidden="1"/>
    <col min="8719" max="8719" width="4.5703125" style="2" hidden="1"/>
    <col min="8720" max="8720" width="2.42578125" style="2" hidden="1"/>
    <col min="8721" max="8721" width="2.28515625" style="2" hidden="1"/>
    <col min="8722" max="8722" width="3.28515625" style="2" hidden="1"/>
    <col min="8723" max="8723" width="2.7109375" style="2" hidden="1"/>
    <col min="8724" max="8724" width="3.7109375" style="2" hidden="1"/>
    <col min="8725" max="8725" width="6.28515625" style="2" hidden="1"/>
    <col min="8726" max="8728" width="3.7109375" style="2" hidden="1"/>
    <col min="8729" max="8729" width="3.28515625" style="2" hidden="1"/>
    <col min="8730" max="8732" width="3.7109375" style="2" hidden="1"/>
    <col min="8733" max="8733" width="3.28515625" style="2" hidden="1"/>
    <col min="8734" max="8738" width="3.7109375" style="2" hidden="1"/>
    <col min="8739" max="8740" width="3.28515625" style="2" hidden="1"/>
    <col min="8741" max="8741" width="3" style="2" hidden="1"/>
    <col min="8742" max="8742" width="3.28515625" style="2" hidden="1"/>
    <col min="8743" max="8743" width="3.7109375" style="2" hidden="1"/>
    <col min="8744" max="8745" width="3.28515625" style="2" hidden="1"/>
    <col min="8746" max="8746" width="0" style="2" hidden="1"/>
    <col min="8747" max="8747" width="3.28515625" style="2" hidden="1"/>
    <col min="8748" max="8749" width="3.7109375" style="2" hidden="1"/>
    <col min="8750" max="8750" width="3" style="2" hidden="1"/>
    <col min="8751" max="8965" width="3.7109375" style="2" hidden="1"/>
    <col min="8966" max="8966" width="3" style="2" hidden="1"/>
    <col min="8967" max="8974" width="3.7109375" style="2" hidden="1"/>
    <col min="8975" max="8975" width="4.5703125" style="2" hidden="1"/>
    <col min="8976" max="8976" width="2.42578125" style="2" hidden="1"/>
    <col min="8977" max="8977" width="2.28515625" style="2" hidden="1"/>
    <col min="8978" max="8978" width="3.28515625" style="2" hidden="1"/>
    <col min="8979" max="8979" width="2.7109375" style="2" hidden="1"/>
    <col min="8980" max="8980" width="3.7109375" style="2" hidden="1"/>
    <col min="8981" max="8981" width="6.28515625" style="2" hidden="1"/>
    <col min="8982" max="8984" width="3.7109375" style="2" hidden="1"/>
    <col min="8985" max="8985" width="3.28515625" style="2" hidden="1"/>
    <col min="8986" max="8988" width="3.7109375" style="2" hidden="1"/>
    <col min="8989" max="8989" width="3.28515625" style="2" hidden="1"/>
    <col min="8990" max="8994" width="3.7109375" style="2" hidden="1"/>
    <col min="8995" max="8996" width="3.28515625" style="2" hidden="1"/>
    <col min="8997" max="8997" width="3" style="2" hidden="1"/>
    <col min="8998" max="8998" width="3.28515625" style="2" hidden="1"/>
    <col min="8999" max="8999" width="3.7109375" style="2" hidden="1"/>
    <col min="9000" max="9001" width="3.28515625" style="2" hidden="1"/>
    <col min="9002" max="9002" width="0" style="2" hidden="1"/>
    <col min="9003" max="9003" width="3.28515625" style="2" hidden="1"/>
    <col min="9004" max="9005" width="3.7109375" style="2" hidden="1"/>
    <col min="9006" max="9006" width="3" style="2" hidden="1"/>
    <col min="9007" max="9221" width="3.7109375" style="2" hidden="1"/>
    <col min="9222" max="9222" width="3" style="2" hidden="1"/>
    <col min="9223" max="9230" width="3.7109375" style="2" hidden="1"/>
    <col min="9231" max="9231" width="4.5703125" style="2" hidden="1"/>
    <col min="9232" max="9232" width="2.42578125" style="2" hidden="1"/>
    <col min="9233" max="9233" width="2.28515625" style="2" hidden="1"/>
    <col min="9234" max="9234" width="3.28515625" style="2" hidden="1"/>
    <col min="9235" max="9235" width="2.7109375" style="2" hidden="1"/>
    <col min="9236" max="9236" width="3.7109375" style="2" hidden="1"/>
    <col min="9237" max="9237" width="6.28515625" style="2" hidden="1"/>
    <col min="9238" max="9240" width="3.7109375" style="2" hidden="1"/>
    <col min="9241" max="9241" width="3.28515625" style="2" hidden="1"/>
    <col min="9242" max="9244" width="3.7109375" style="2" hidden="1"/>
    <col min="9245" max="9245" width="3.28515625" style="2" hidden="1"/>
    <col min="9246" max="9250" width="3.7109375" style="2" hidden="1"/>
    <col min="9251" max="9252" width="3.28515625" style="2" hidden="1"/>
    <col min="9253" max="9253" width="3" style="2" hidden="1"/>
    <col min="9254" max="9254" width="3.28515625" style="2" hidden="1"/>
    <col min="9255" max="9255" width="3.7109375" style="2" hidden="1"/>
    <col min="9256" max="9257" width="3.28515625" style="2" hidden="1"/>
    <col min="9258" max="9258" width="0" style="2" hidden="1"/>
    <col min="9259" max="9259" width="3.28515625" style="2" hidden="1"/>
    <col min="9260" max="9261" width="3.7109375" style="2" hidden="1"/>
    <col min="9262" max="9262" width="3" style="2" hidden="1"/>
    <col min="9263" max="9477" width="3.7109375" style="2" hidden="1"/>
    <col min="9478" max="9478" width="3" style="2" hidden="1"/>
    <col min="9479" max="9486" width="3.7109375" style="2" hidden="1"/>
    <col min="9487" max="9487" width="4.5703125" style="2" hidden="1"/>
    <col min="9488" max="9488" width="2.42578125" style="2" hidden="1"/>
    <col min="9489" max="9489" width="2.28515625" style="2" hidden="1"/>
    <col min="9490" max="9490" width="3.28515625" style="2" hidden="1"/>
    <col min="9491" max="9491" width="2.7109375" style="2" hidden="1"/>
    <col min="9492" max="9492" width="3.7109375" style="2" hidden="1"/>
    <col min="9493" max="9493" width="6.28515625" style="2" hidden="1"/>
    <col min="9494" max="9496" width="3.7109375" style="2" hidden="1"/>
    <col min="9497" max="9497" width="3.28515625" style="2" hidden="1"/>
    <col min="9498" max="9500" width="3.7109375" style="2" hidden="1"/>
    <col min="9501" max="9501" width="3.28515625" style="2" hidden="1"/>
    <col min="9502" max="9506" width="3.7109375" style="2" hidden="1"/>
    <col min="9507" max="9508" width="3.28515625" style="2" hidden="1"/>
    <col min="9509" max="9509" width="3" style="2" hidden="1"/>
    <col min="9510" max="9510" width="3.28515625" style="2" hidden="1"/>
    <col min="9511" max="9511" width="3.7109375" style="2" hidden="1"/>
    <col min="9512" max="9513" width="3.28515625" style="2" hidden="1"/>
    <col min="9514" max="9514" width="0" style="2" hidden="1"/>
    <col min="9515" max="9515" width="3.28515625" style="2" hidden="1"/>
    <col min="9516" max="9517" width="3.7109375" style="2" hidden="1"/>
    <col min="9518" max="9518" width="3" style="2" hidden="1"/>
    <col min="9519" max="9733" width="3.7109375" style="2" hidden="1"/>
    <col min="9734" max="9734" width="3" style="2" hidden="1"/>
    <col min="9735" max="9742" width="3.7109375" style="2" hidden="1"/>
    <col min="9743" max="9743" width="4.5703125" style="2" hidden="1"/>
    <col min="9744" max="9744" width="2.42578125" style="2" hidden="1"/>
    <col min="9745" max="9745" width="2.28515625" style="2" hidden="1"/>
    <col min="9746" max="9746" width="3.28515625" style="2" hidden="1"/>
    <col min="9747" max="9747" width="2.7109375" style="2" hidden="1"/>
    <col min="9748" max="9748" width="3.7109375" style="2" hidden="1"/>
    <col min="9749" max="9749" width="6.28515625" style="2" hidden="1"/>
    <col min="9750" max="9752" width="3.7109375" style="2" hidden="1"/>
    <col min="9753" max="9753" width="3.28515625" style="2" hidden="1"/>
    <col min="9754" max="9756" width="3.7109375" style="2" hidden="1"/>
    <col min="9757" max="9757" width="3.28515625" style="2" hidden="1"/>
    <col min="9758" max="9762" width="3.7109375" style="2" hidden="1"/>
    <col min="9763" max="9764" width="3.28515625" style="2" hidden="1"/>
    <col min="9765" max="9765" width="3" style="2" hidden="1"/>
    <col min="9766" max="9766" width="3.28515625" style="2" hidden="1"/>
    <col min="9767" max="9767" width="3.7109375" style="2" hidden="1"/>
    <col min="9768" max="9769" width="3.28515625" style="2" hidden="1"/>
    <col min="9770" max="9770" width="0" style="2" hidden="1"/>
    <col min="9771" max="9771" width="3.28515625" style="2" hidden="1"/>
    <col min="9772" max="9773" width="3.7109375" style="2" hidden="1"/>
    <col min="9774" max="9774" width="3" style="2" hidden="1"/>
    <col min="9775" max="9989" width="3.7109375" style="2" hidden="1"/>
    <col min="9990" max="9990" width="3" style="2" hidden="1"/>
    <col min="9991" max="9998" width="3.7109375" style="2" hidden="1"/>
    <col min="9999" max="9999" width="4.5703125" style="2" hidden="1"/>
    <col min="10000" max="10000" width="2.42578125" style="2" hidden="1"/>
    <col min="10001" max="10001" width="2.28515625" style="2" hidden="1"/>
    <col min="10002" max="10002" width="3.28515625" style="2" hidden="1"/>
    <col min="10003" max="10003" width="2.7109375" style="2" hidden="1"/>
    <col min="10004" max="10004" width="3.7109375" style="2" hidden="1"/>
    <col min="10005" max="10005" width="6.28515625" style="2" hidden="1"/>
    <col min="10006" max="10008" width="3.7109375" style="2" hidden="1"/>
    <col min="10009" max="10009" width="3.28515625" style="2" hidden="1"/>
    <col min="10010" max="10012" width="3.7109375" style="2" hidden="1"/>
    <col min="10013" max="10013" width="3.28515625" style="2" hidden="1"/>
    <col min="10014" max="10018" width="3.7109375" style="2" hidden="1"/>
    <col min="10019" max="10020" width="3.28515625" style="2" hidden="1"/>
    <col min="10021" max="10021" width="3" style="2" hidden="1"/>
    <col min="10022" max="10022" width="3.28515625" style="2" hidden="1"/>
    <col min="10023" max="10023" width="3.7109375" style="2" hidden="1"/>
    <col min="10024" max="10025" width="3.28515625" style="2" hidden="1"/>
    <col min="10026" max="10026" width="0" style="2" hidden="1"/>
    <col min="10027" max="10027" width="3.28515625" style="2" hidden="1"/>
    <col min="10028" max="10029" width="3.7109375" style="2" hidden="1"/>
    <col min="10030" max="10030" width="3" style="2" hidden="1"/>
    <col min="10031" max="10245" width="3.7109375" style="2" hidden="1"/>
    <col min="10246" max="10246" width="3" style="2" hidden="1"/>
    <col min="10247" max="10254" width="3.7109375" style="2" hidden="1"/>
    <col min="10255" max="10255" width="4.5703125" style="2" hidden="1"/>
    <col min="10256" max="10256" width="2.42578125" style="2" hidden="1"/>
    <col min="10257" max="10257" width="2.28515625" style="2" hidden="1"/>
    <col min="10258" max="10258" width="3.28515625" style="2" hidden="1"/>
    <col min="10259" max="10259" width="2.7109375" style="2" hidden="1"/>
    <col min="10260" max="10260" width="3.7109375" style="2" hidden="1"/>
    <col min="10261" max="10261" width="6.28515625" style="2" hidden="1"/>
    <col min="10262" max="10264" width="3.7109375" style="2" hidden="1"/>
    <col min="10265" max="10265" width="3.28515625" style="2" hidden="1"/>
    <col min="10266" max="10268" width="3.7109375" style="2" hidden="1"/>
    <col min="10269" max="10269" width="3.28515625" style="2" hidden="1"/>
    <col min="10270" max="10274" width="3.7109375" style="2" hidden="1"/>
    <col min="10275" max="10276" width="3.28515625" style="2" hidden="1"/>
    <col min="10277" max="10277" width="3" style="2" hidden="1"/>
    <col min="10278" max="10278" width="3.28515625" style="2" hidden="1"/>
    <col min="10279" max="10279" width="3.7109375" style="2" hidden="1"/>
    <col min="10280" max="10281" width="3.28515625" style="2" hidden="1"/>
    <col min="10282" max="10282" width="0" style="2" hidden="1"/>
    <col min="10283" max="10283" width="3.28515625" style="2" hidden="1"/>
    <col min="10284" max="10285" width="3.7109375" style="2" hidden="1"/>
    <col min="10286" max="10286" width="3" style="2" hidden="1"/>
    <col min="10287" max="10501" width="3.7109375" style="2" hidden="1"/>
    <col min="10502" max="10502" width="3" style="2" hidden="1"/>
    <col min="10503" max="10510" width="3.7109375" style="2" hidden="1"/>
    <col min="10511" max="10511" width="4.5703125" style="2" hidden="1"/>
    <col min="10512" max="10512" width="2.42578125" style="2" hidden="1"/>
    <col min="10513" max="10513" width="2.28515625" style="2" hidden="1"/>
    <col min="10514" max="10514" width="3.28515625" style="2" hidden="1"/>
    <col min="10515" max="10515" width="2.7109375" style="2" hidden="1"/>
    <col min="10516" max="10516" width="3.7109375" style="2" hidden="1"/>
    <col min="10517" max="10517" width="6.28515625" style="2" hidden="1"/>
    <col min="10518" max="10520" width="3.7109375" style="2" hidden="1"/>
    <col min="10521" max="10521" width="3.28515625" style="2" hidden="1"/>
    <col min="10522" max="10524" width="3.7109375" style="2" hidden="1"/>
    <col min="10525" max="10525" width="3.28515625" style="2" hidden="1"/>
    <col min="10526" max="10530" width="3.7109375" style="2" hidden="1"/>
    <col min="10531" max="10532" width="3.28515625" style="2" hidden="1"/>
    <col min="10533" max="10533" width="3" style="2" hidden="1"/>
    <col min="10534" max="10534" width="3.28515625" style="2" hidden="1"/>
    <col min="10535" max="10535" width="3.7109375" style="2" hidden="1"/>
    <col min="10536" max="10537" width="3.28515625" style="2" hidden="1"/>
    <col min="10538" max="10538" width="0" style="2" hidden="1"/>
    <col min="10539" max="10539" width="3.28515625" style="2" hidden="1"/>
    <col min="10540" max="10541" width="3.7109375" style="2" hidden="1"/>
    <col min="10542" max="10542" width="3" style="2" hidden="1"/>
    <col min="10543" max="10757" width="3.7109375" style="2" hidden="1"/>
    <col min="10758" max="10758" width="3" style="2" hidden="1"/>
    <col min="10759" max="10766" width="3.7109375" style="2" hidden="1"/>
    <col min="10767" max="10767" width="4.5703125" style="2" hidden="1"/>
    <col min="10768" max="10768" width="2.42578125" style="2" hidden="1"/>
    <col min="10769" max="10769" width="2.28515625" style="2" hidden="1"/>
    <col min="10770" max="10770" width="3.28515625" style="2" hidden="1"/>
    <col min="10771" max="10771" width="2.7109375" style="2" hidden="1"/>
    <col min="10772" max="10772" width="3.7109375" style="2" hidden="1"/>
    <col min="10773" max="10773" width="6.28515625" style="2" hidden="1"/>
    <col min="10774" max="10776" width="3.7109375" style="2" hidden="1"/>
    <col min="10777" max="10777" width="3.28515625" style="2" hidden="1"/>
    <col min="10778" max="10780" width="3.7109375" style="2" hidden="1"/>
    <col min="10781" max="10781" width="3.28515625" style="2" hidden="1"/>
    <col min="10782" max="10786" width="3.7109375" style="2" hidden="1"/>
    <col min="10787" max="10788" width="3.28515625" style="2" hidden="1"/>
    <col min="10789" max="10789" width="3" style="2" hidden="1"/>
    <col min="10790" max="10790" width="3.28515625" style="2" hidden="1"/>
    <col min="10791" max="10791" width="3.7109375" style="2" hidden="1"/>
    <col min="10792" max="10793" width="3.28515625" style="2" hidden="1"/>
    <col min="10794" max="10794" width="0" style="2" hidden="1"/>
    <col min="10795" max="10795" width="3.28515625" style="2" hidden="1"/>
    <col min="10796" max="10797" width="3.7109375" style="2" hidden="1"/>
    <col min="10798" max="10798" width="3" style="2" hidden="1"/>
    <col min="10799" max="11013" width="3.7109375" style="2" hidden="1"/>
    <col min="11014" max="11014" width="3" style="2" hidden="1"/>
    <col min="11015" max="11022" width="3.7109375" style="2" hidden="1"/>
    <col min="11023" max="11023" width="4.5703125" style="2" hidden="1"/>
    <col min="11024" max="11024" width="2.42578125" style="2" hidden="1"/>
    <col min="11025" max="11025" width="2.28515625" style="2" hidden="1"/>
    <col min="11026" max="11026" width="3.28515625" style="2" hidden="1"/>
    <col min="11027" max="11027" width="2.7109375" style="2" hidden="1"/>
    <col min="11028" max="11028" width="3.7109375" style="2" hidden="1"/>
    <col min="11029" max="11029" width="6.28515625" style="2" hidden="1"/>
    <col min="11030" max="11032" width="3.7109375" style="2" hidden="1"/>
    <col min="11033" max="11033" width="3.28515625" style="2" hidden="1"/>
    <col min="11034" max="11036" width="3.7109375" style="2" hidden="1"/>
    <col min="11037" max="11037" width="3.28515625" style="2" hidden="1"/>
    <col min="11038" max="11042" width="3.7109375" style="2" hidden="1"/>
    <col min="11043" max="11044" width="3.28515625" style="2" hidden="1"/>
    <col min="11045" max="11045" width="3" style="2" hidden="1"/>
    <col min="11046" max="11046" width="3.28515625" style="2" hidden="1"/>
    <col min="11047" max="11047" width="3.7109375" style="2" hidden="1"/>
    <col min="11048" max="11049" width="3.28515625" style="2" hidden="1"/>
    <col min="11050" max="11050" width="0" style="2" hidden="1"/>
    <col min="11051" max="11051" width="3.28515625" style="2" hidden="1"/>
    <col min="11052" max="11053" width="3.7109375" style="2" hidden="1"/>
    <col min="11054" max="11054" width="3" style="2" hidden="1"/>
    <col min="11055" max="11269" width="3.7109375" style="2" hidden="1"/>
    <col min="11270" max="11270" width="3" style="2" hidden="1"/>
    <col min="11271" max="11278" width="3.7109375" style="2" hidden="1"/>
    <col min="11279" max="11279" width="4.5703125" style="2" hidden="1"/>
    <col min="11280" max="11280" width="2.42578125" style="2" hidden="1"/>
    <col min="11281" max="11281" width="2.28515625" style="2" hidden="1"/>
    <col min="11282" max="11282" width="3.28515625" style="2" hidden="1"/>
    <col min="11283" max="11283" width="2.7109375" style="2" hidden="1"/>
    <col min="11284" max="11284" width="3.7109375" style="2" hidden="1"/>
    <col min="11285" max="11285" width="6.28515625" style="2" hidden="1"/>
    <col min="11286" max="11288" width="3.7109375" style="2" hidden="1"/>
    <col min="11289" max="11289" width="3.28515625" style="2" hidden="1"/>
    <col min="11290" max="11292" width="3.7109375" style="2" hidden="1"/>
    <col min="11293" max="11293" width="3.28515625" style="2" hidden="1"/>
    <col min="11294" max="11298" width="3.7109375" style="2" hidden="1"/>
    <col min="11299" max="11300" width="3.28515625" style="2" hidden="1"/>
    <col min="11301" max="11301" width="3" style="2" hidden="1"/>
    <col min="11302" max="11302" width="3.28515625" style="2" hidden="1"/>
    <col min="11303" max="11303" width="3.7109375" style="2" hidden="1"/>
    <col min="11304" max="11305" width="3.28515625" style="2" hidden="1"/>
    <col min="11306" max="11306" width="0" style="2" hidden="1"/>
    <col min="11307" max="11307" width="3.28515625" style="2" hidden="1"/>
    <col min="11308" max="11309" width="3.7109375" style="2" hidden="1"/>
    <col min="11310" max="11310" width="3" style="2" hidden="1"/>
    <col min="11311" max="11525" width="3.7109375" style="2" hidden="1"/>
    <col min="11526" max="11526" width="3" style="2" hidden="1"/>
    <col min="11527" max="11534" width="3.7109375" style="2" hidden="1"/>
    <col min="11535" max="11535" width="4.5703125" style="2" hidden="1"/>
    <col min="11536" max="11536" width="2.42578125" style="2" hidden="1"/>
    <col min="11537" max="11537" width="2.28515625" style="2" hidden="1"/>
    <col min="11538" max="11538" width="3.28515625" style="2" hidden="1"/>
    <col min="11539" max="11539" width="2.7109375" style="2" hidden="1"/>
    <col min="11540" max="11540" width="3.7109375" style="2" hidden="1"/>
    <col min="11541" max="11541" width="6.28515625" style="2" hidden="1"/>
    <col min="11542" max="11544" width="3.7109375" style="2" hidden="1"/>
    <col min="11545" max="11545" width="3.28515625" style="2" hidden="1"/>
    <col min="11546" max="11548" width="3.7109375" style="2" hidden="1"/>
    <col min="11549" max="11549" width="3.28515625" style="2" hidden="1"/>
    <col min="11550" max="11554" width="3.7109375" style="2" hidden="1"/>
    <col min="11555" max="11556" width="3.28515625" style="2" hidden="1"/>
    <col min="11557" max="11557" width="3" style="2" hidden="1"/>
    <col min="11558" max="11558" width="3.28515625" style="2" hidden="1"/>
    <col min="11559" max="11559" width="3.7109375" style="2" hidden="1"/>
    <col min="11560" max="11561" width="3.28515625" style="2" hidden="1"/>
    <col min="11562" max="11562" width="0" style="2" hidden="1"/>
    <col min="11563" max="11563" width="3.28515625" style="2" hidden="1"/>
    <col min="11564" max="11565" width="3.7109375" style="2" hidden="1"/>
    <col min="11566" max="11566" width="3" style="2" hidden="1"/>
    <col min="11567" max="11781" width="3.7109375" style="2" hidden="1"/>
    <col min="11782" max="11782" width="3" style="2" hidden="1"/>
    <col min="11783" max="11790" width="3.7109375" style="2" hidden="1"/>
    <col min="11791" max="11791" width="4.5703125" style="2" hidden="1"/>
    <col min="11792" max="11792" width="2.42578125" style="2" hidden="1"/>
    <col min="11793" max="11793" width="2.28515625" style="2" hidden="1"/>
    <col min="11794" max="11794" width="3.28515625" style="2" hidden="1"/>
    <col min="11795" max="11795" width="2.7109375" style="2" hidden="1"/>
    <col min="11796" max="11796" width="3.7109375" style="2" hidden="1"/>
    <col min="11797" max="11797" width="6.28515625" style="2" hidden="1"/>
    <col min="11798" max="11800" width="3.7109375" style="2" hidden="1"/>
    <col min="11801" max="11801" width="3.28515625" style="2" hidden="1"/>
    <col min="11802" max="11804" width="3.7109375" style="2" hidden="1"/>
    <col min="11805" max="11805" width="3.28515625" style="2" hidden="1"/>
    <col min="11806" max="11810" width="3.7109375" style="2" hidden="1"/>
    <col min="11811" max="11812" width="3.28515625" style="2" hidden="1"/>
    <col min="11813" max="11813" width="3" style="2" hidden="1"/>
    <col min="11814" max="11814" width="3.28515625" style="2" hidden="1"/>
    <col min="11815" max="11815" width="3.7109375" style="2" hidden="1"/>
    <col min="11816" max="11817" width="3.28515625" style="2" hidden="1"/>
    <col min="11818" max="11818" width="0" style="2" hidden="1"/>
    <col min="11819" max="11819" width="3.28515625" style="2" hidden="1"/>
    <col min="11820" max="11821" width="3.7109375" style="2" hidden="1"/>
    <col min="11822" max="11822" width="3" style="2" hidden="1"/>
    <col min="11823" max="12037" width="3.7109375" style="2" hidden="1"/>
    <col min="12038" max="12038" width="3" style="2" hidden="1"/>
    <col min="12039" max="12046" width="3.7109375" style="2" hidden="1"/>
    <col min="12047" max="12047" width="4.5703125" style="2" hidden="1"/>
    <col min="12048" max="12048" width="2.42578125" style="2" hidden="1"/>
    <col min="12049" max="12049" width="2.28515625" style="2" hidden="1"/>
    <col min="12050" max="12050" width="3.28515625" style="2" hidden="1"/>
    <col min="12051" max="12051" width="2.7109375" style="2" hidden="1"/>
    <col min="12052" max="12052" width="3.7109375" style="2" hidden="1"/>
    <col min="12053" max="12053" width="6.28515625" style="2" hidden="1"/>
    <col min="12054" max="12056" width="3.7109375" style="2" hidden="1"/>
    <col min="12057" max="12057" width="3.28515625" style="2" hidden="1"/>
    <col min="12058" max="12060" width="3.7109375" style="2" hidden="1"/>
    <col min="12061" max="12061" width="3.28515625" style="2" hidden="1"/>
    <col min="12062" max="12066" width="3.7109375" style="2" hidden="1"/>
    <col min="12067" max="12068" width="3.28515625" style="2" hidden="1"/>
    <col min="12069" max="12069" width="3" style="2" hidden="1"/>
    <col min="12070" max="12070" width="3.28515625" style="2" hidden="1"/>
    <col min="12071" max="12071" width="3.7109375" style="2" hidden="1"/>
    <col min="12072" max="12073" width="3.28515625" style="2" hidden="1"/>
    <col min="12074" max="12074" width="0" style="2" hidden="1"/>
    <col min="12075" max="12075" width="3.28515625" style="2" hidden="1"/>
    <col min="12076" max="12077" width="3.7109375" style="2" hidden="1"/>
    <col min="12078" max="12078" width="3" style="2" hidden="1"/>
    <col min="12079" max="12293" width="3.7109375" style="2" hidden="1"/>
    <col min="12294" max="12294" width="3" style="2" hidden="1"/>
    <col min="12295" max="12302" width="3.7109375" style="2" hidden="1"/>
    <col min="12303" max="12303" width="4.5703125" style="2" hidden="1"/>
    <col min="12304" max="12304" width="2.42578125" style="2" hidden="1"/>
    <col min="12305" max="12305" width="2.28515625" style="2" hidden="1"/>
    <col min="12306" max="12306" width="3.28515625" style="2" hidden="1"/>
    <col min="12307" max="12307" width="2.7109375" style="2" hidden="1"/>
    <col min="12308" max="12308" width="3.7109375" style="2" hidden="1"/>
    <col min="12309" max="12309" width="6.28515625" style="2" hidden="1"/>
    <col min="12310" max="12312" width="3.7109375" style="2" hidden="1"/>
    <col min="12313" max="12313" width="3.28515625" style="2" hidden="1"/>
    <col min="12314" max="12316" width="3.7109375" style="2" hidden="1"/>
    <col min="12317" max="12317" width="3.28515625" style="2" hidden="1"/>
    <col min="12318" max="12322" width="3.7109375" style="2" hidden="1"/>
    <col min="12323" max="12324" width="3.28515625" style="2" hidden="1"/>
    <col min="12325" max="12325" width="3" style="2" hidden="1"/>
    <col min="12326" max="12326" width="3.28515625" style="2" hidden="1"/>
    <col min="12327" max="12327" width="3.7109375" style="2" hidden="1"/>
    <col min="12328" max="12329" width="3.28515625" style="2" hidden="1"/>
    <col min="12330" max="12330" width="0" style="2" hidden="1"/>
    <col min="12331" max="12331" width="3.28515625" style="2" hidden="1"/>
    <col min="12332" max="12333" width="3.7109375" style="2" hidden="1"/>
    <col min="12334" max="12334" width="3" style="2" hidden="1"/>
    <col min="12335" max="12549" width="3.7109375" style="2" hidden="1"/>
    <col min="12550" max="12550" width="3" style="2" hidden="1"/>
    <col min="12551" max="12558" width="3.7109375" style="2" hidden="1"/>
    <col min="12559" max="12559" width="4.5703125" style="2" hidden="1"/>
    <col min="12560" max="12560" width="2.42578125" style="2" hidden="1"/>
    <col min="12561" max="12561" width="2.28515625" style="2" hidden="1"/>
    <col min="12562" max="12562" width="3.28515625" style="2" hidden="1"/>
    <col min="12563" max="12563" width="2.7109375" style="2" hidden="1"/>
    <col min="12564" max="12564" width="3.7109375" style="2" hidden="1"/>
    <col min="12565" max="12565" width="6.28515625" style="2" hidden="1"/>
    <col min="12566" max="12568" width="3.7109375" style="2" hidden="1"/>
    <col min="12569" max="12569" width="3.28515625" style="2" hidden="1"/>
    <col min="12570" max="12572" width="3.7109375" style="2" hidden="1"/>
    <col min="12573" max="12573" width="3.28515625" style="2" hidden="1"/>
    <col min="12574" max="12578" width="3.7109375" style="2" hidden="1"/>
    <col min="12579" max="12580" width="3.28515625" style="2" hidden="1"/>
    <col min="12581" max="12581" width="3" style="2" hidden="1"/>
    <col min="12582" max="12582" width="3.28515625" style="2" hidden="1"/>
    <col min="12583" max="12583" width="3.7109375" style="2" hidden="1"/>
    <col min="12584" max="12585" width="3.28515625" style="2" hidden="1"/>
    <col min="12586" max="12586" width="0" style="2" hidden="1"/>
    <col min="12587" max="12587" width="3.28515625" style="2" hidden="1"/>
    <col min="12588" max="12589" width="3.7109375" style="2" hidden="1"/>
    <col min="12590" max="12590" width="3" style="2" hidden="1"/>
    <col min="12591" max="12805" width="3.7109375" style="2" hidden="1"/>
    <col min="12806" max="12806" width="3" style="2" hidden="1"/>
    <col min="12807" max="12814" width="3.7109375" style="2" hidden="1"/>
    <col min="12815" max="12815" width="4.5703125" style="2" hidden="1"/>
    <col min="12816" max="12816" width="2.42578125" style="2" hidden="1"/>
    <col min="12817" max="12817" width="2.28515625" style="2" hidden="1"/>
    <col min="12818" max="12818" width="3.28515625" style="2" hidden="1"/>
    <col min="12819" max="12819" width="2.7109375" style="2" hidden="1"/>
    <col min="12820" max="12820" width="3.7109375" style="2" hidden="1"/>
    <col min="12821" max="12821" width="6.28515625" style="2" hidden="1"/>
    <col min="12822" max="12824" width="3.7109375" style="2" hidden="1"/>
    <col min="12825" max="12825" width="3.28515625" style="2" hidden="1"/>
    <col min="12826" max="12828" width="3.7109375" style="2" hidden="1"/>
    <col min="12829" max="12829" width="3.28515625" style="2" hidden="1"/>
    <col min="12830" max="12834" width="3.7109375" style="2" hidden="1"/>
    <col min="12835" max="12836" width="3.28515625" style="2" hidden="1"/>
    <col min="12837" max="12837" width="3" style="2" hidden="1"/>
    <col min="12838" max="12838" width="3.28515625" style="2" hidden="1"/>
    <col min="12839" max="12839" width="3.7109375" style="2" hidden="1"/>
    <col min="12840" max="12841" width="3.28515625" style="2" hidden="1"/>
    <col min="12842" max="12842" width="0" style="2" hidden="1"/>
    <col min="12843" max="12843" width="3.28515625" style="2" hidden="1"/>
    <col min="12844" max="12845" width="3.7109375" style="2" hidden="1"/>
    <col min="12846" max="12846" width="3" style="2" hidden="1"/>
    <col min="12847" max="13061" width="3.7109375" style="2" hidden="1"/>
    <col min="13062" max="13062" width="3" style="2" hidden="1"/>
    <col min="13063" max="13070" width="3.7109375" style="2" hidden="1"/>
    <col min="13071" max="13071" width="4.5703125" style="2" hidden="1"/>
    <col min="13072" max="13072" width="2.42578125" style="2" hidden="1"/>
    <col min="13073" max="13073" width="2.28515625" style="2" hidden="1"/>
    <col min="13074" max="13074" width="3.28515625" style="2" hidden="1"/>
    <col min="13075" max="13075" width="2.7109375" style="2" hidden="1"/>
    <col min="13076" max="13076" width="3.7109375" style="2" hidden="1"/>
    <col min="13077" max="13077" width="6.28515625" style="2" hidden="1"/>
    <col min="13078" max="13080" width="3.7109375" style="2" hidden="1"/>
    <col min="13081" max="13081" width="3.28515625" style="2" hidden="1"/>
    <col min="13082" max="13084" width="3.7109375" style="2" hidden="1"/>
    <col min="13085" max="13085" width="3.28515625" style="2" hidden="1"/>
    <col min="13086" max="13090" width="3.7109375" style="2" hidden="1"/>
    <col min="13091" max="13092" width="3.28515625" style="2" hidden="1"/>
    <col min="13093" max="13093" width="3" style="2" hidden="1"/>
    <col min="13094" max="13094" width="3.28515625" style="2" hidden="1"/>
    <col min="13095" max="13095" width="3.7109375" style="2" hidden="1"/>
    <col min="13096" max="13097" width="3.28515625" style="2" hidden="1"/>
    <col min="13098" max="13098" width="0" style="2" hidden="1"/>
    <col min="13099" max="13099" width="3.28515625" style="2" hidden="1"/>
    <col min="13100" max="13101" width="3.7109375" style="2" hidden="1"/>
    <col min="13102" max="13102" width="3" style="2" hidden="1"/>
    <col min="13103" max="13317" width="3.7109375" style="2" hidden="1"/>
    <col min="13318" max="13318" width="3" style="2" hidden="1"/>
    <col min="13319" max="13326" width="3.7109375" style="2" hidden="1"/>
    <col min="13327" max="13327" width="4.5703125" style="2" hidden="1"/>
    <col min="13328" max="13328" width="2.42578125" style="2" hidden="1"/>
    <col min="13329" max="13329" width="2.28515625" style="2" hidden="1"/>
    <col min="13330" max="13330" width="3.28515625" style="2" hidden="1"/>
    <col min="13331" max="13331" width="2.7109375" style="2" hidden="1"/>
    <col min="13332" max="13332" width="3.7109375" style="2" hidden="1"/>
    <col min="13333" max="13333" width="6.28515625" style="2" hidden="1"/>
    <col min="13334" max="13336" width="3.7109375" style="2" hidden="1"/>
    <col min="13337" max="13337" width="3.28515625" style="2" hidden="1"/>
    <col min="13338" max="13340" width="3.7109375" style="2" hidden="1"/>
    <col min="13341" max="13341" width="3.28515625" style="2" hidden="1"/>
    <col min="13342" max="13346" width="3.7109375" style="2" hidden="1"/>
    <col min="13347" max="13348" width="3.28515625" style="2" hidden="1"/>
    <col min="13349" max="13349" width="3" style="2" hidden="1"/>
    <col min="13350" max="13350" width="3.28515625" style="2" hidden="1"/>
    <col min="13351" max="13351" width="3.7109375" style="2" hidden="1"/>
    <col min="13352" max="13353" width="3.28515625" style="2" hidden="1"/>
    <col min="13354" max="13354" width="0" style="2" hidden="1"/>
    <col min="13355" max="13355" width="3.28515625" style="2" hidden="1"/>
    <col min="13356" max="13357" width="3.7109375" style="2" hidden="1"/>
    <col min="13358" max="13358" width="3" style="2" hidden="1"/>
    <col min="13359" max="13573" width="3.7109375" style="2" hidden="1"/>
    <col min="13574" max="13574" width="3" style="2" hidden="1"/>
    <col min="13575" max="13582" width="3.7109375" style="2" hidden="1"/>
    <col min="13583" max="13583" width="4.5703125" style="2" hidden="1"/>
    <col min="13584" max="13584" width="2.42578125" style="2" hidden="1"/>
    <col min="13585" max="13585" width="2.28515625" style="2" hidden="1"/>
    <col min="13586" max="13586" width="3.28515625" style="2" hidden="1"/>
    <col min="13587" max="13587" width="2.7109375" style="2" hidden="1"/>
    <col min="13588" max="13588" width="3.7109375" style="2" hidden="1"/>
    <col min="13589" max="13589" width="6.28515625" style="2" hidden="1"/>
    <col min="13590" max="13592" width="3.7109375" style="2" hidden="1"/>
    <col min="13593" max="13593" width="3.28515625" style="2" hidden="1"/>
    <col min="13594" max="13596" width="3.7109375" style="2" hidden="1"/>
    <col min="13597" max="13597" width="3.28515625" style="2" hidden="1"/>
    <col min="13598" max="13602" width="3.7109375" style="2" hidden="1"/>
    <col min="13603" max="13604" width="3.28515625" style="2" hidden="1"/>
    <col min="13605" max="13605" width="3" style="2" hidden="1"/>
    <col min="13606" max="13606" width="3.28515625" style="2" hidden="1"/>
    <col min="13607" max="13607" width="3.7109375" style="2" hidden="1"/>
    <col min="13608" max="13609" width="3.28515625" style="2" hidden="1"/>
    <col min="13610" max="13610" width="0" style="2" hidden="1"/>
    <col min="13611" max="13611" width="3.28515625" style="2" hidden="1"/>
    <col min="13612" max="13613" width="3.7109375" style="2" hidden="1"/>
    <col min="13614" max="13614" width="3" style="2" hidden="1"/>
    <col min="13615" max="13829" width="3.7109375" style="2" hidden="1"/>
    <col min="13830" max="13830" width="3" style="2" hidden="1"/>
    <col min="13831" max="13838" width="3.7109375" style="2" hidden="1"/>
    <col min="13839" max="13839" width="4.5703125" style="2" hidden="1"/>
    <col min="13840" max="13840" width="2.42578125" style="2" hidden="1"/>
    <col min="13841" max="13841" width="2.28515625" style="2" hidden="1"/>
    <col min="13842" max="13842" width="3.28515625" style="2" hidden="1"/>
    <col min="13843" max="13843" width="2.7109375" style="2" hidden="1"/>
    <col min="13844" max="13844" width="3.7109375" style="2" hidden="1"/>
    <col min="13845" max="13845" width="6.28515625" style="2" hidden="1"/>
    <col min="13846" max="13848" width="3.7109375" style="2" hidden="1"/>
    <col min="13849" max="13849" width="3.28515625" style="2" hidden="1"/>
    <col min="13850" max="13852" width="3.7109375" style="2" hidden="1"/>
    <col min="13853" max="13853" width="3.28515625" style="2" hidden="1"/>
    <col min="13854" max="13858" width="3.7109375" style="2" hidden="1"/>
    <col min="13859" max="13860" width="3.28515625" style="2" hidden="1"/>
    <col min="13861" max="13861" width="3" style="2" hidden="1"/>
    <col min="13862" max="13862" width="3.28515625" style="2" hidden="1"/>
    <col min="13863" max="13863" width="3.7109375" style="2" hidden="1"/>
    <col min="13864" max="13865" width="3.28515625" style="2" hidden="1"/>
    <col min="13866" max="13866" width="0" style="2" hidden="1"/>
    <col min="13867" max="13867" width="3.28515625" style="2" hidden="1"/>
    <col min="13868" max="13869" width="3.7109375" style="2" hidden="1"/>
    <col min="13870" max="13870" width="3" style="2" hidden="1"/>
    <col min="13871" max="14085" width="3.7109375" style="2" hidden="1"/>
    <col min="14086" max="14086" width="3" style="2" hidden="1"/>
    <col min="14087" max="14094" width="3.7109375" style="2" hidden="1"/>
    <col min="14095" max="14095" width="4.5703125" style="2" hidden="1"/>
    <col min="14096" max="14096" width="2.42578125" style="2" hidden="1"/>
    <col min="14097" max="14097" width="2.28515625" style="2" hidden="1"/>
    <col min="14098" max="14098" width="3.28515625" style="2" hidden="1"/>
    <col min="14099" max="14099" width="2.7109375" style="2" hidden="1"/>
    <col min="14100" max="14100" width="3.7109375" style="2" hidden="1"/>
    <col min="14101" max="14101" width="6.28515625" style="2" hidden="1"/>
    <col min="14102" max="14104" width="3.7109375" style="2" hidden="1"/>
    <col min="14105" max="14105" width="3.28515625" style="2" hidden="1"/>
    <col min="14106" max="14108" width="3.7109375" style="2" hidden="1"/>
    <col min="14109" max="14109" width="3.28515625" style="2" hidden="1"/>
    <col min="14110" max="14114" width="3.7109375" style="2" hidden="1"/>
    <col min="14115" max="14116" width="3.28515625" style="2" hidden="1"/>
    <col min="14117" max="14117" width="3" style="2" hidden="1"/>
    <col min="14118" max="14118" width="3.28515625" style="2" hidden="1"/>
    <col min="14119" max="14119" width="3.7109375" style="2" hidden="1"/>
    <col min="14120" max="14121" width="3.28515625" style="2" hidden="1"/>
    <col min="14122" max="14122" width="0" style="2" hidden="1"/>
    <col min="14123" max="14123" width="3.28515625" style="2" hidden="1"/>
    <col min="14124" max="14125" width="3.7109375" style="2" hidden="1"/>
    <col min="14126" max="14126" width="3" style="2" hidden="1"/>
    <col min="14127" max="14341" width="3.7109375" style="2" hidden="1"/>
    <col min="14342" max="14342" width="3" style="2" hidden="1"/>
    <col min="14343" max="14350" width="3.7109375" style="2" hidden="1"/>
    <col min="14351" max="14351" width="4.5703125" style="2" hidden="1"/>
    <col min="14352" max="14352" width="2.42578125" style="2" hidden="1"/>
    <col min="14353" max="14353" width="2.28515625" style="2" hidden="1"/>
    <col min="14354" max="14354" width="3.28515625" style="2" hidden="1"/>
    <col min="14355" max="14355" width="2.7109375" style="2" hidden="1"/>
    <col min="14356" max="14356" width="3.7109375" style="2" hidden="1"/>
    <col min="14357" max="14357" width="6.28515625" style="2" hidden="1"/>
    <col min="14358" max="14360" width="3.7109375" style="2" hidden="1"/>
    <col min="14361" max="14361" width="3.28515625" style="2" hidden="1"/>
    <col min="14362" max="14364" width="3.7109375" style="2" hidden="1"/>
    <col min="14365" max="14365" width="3.28515625" style="2" hidden="1"/>
    <col min="14366" max="14370" width="3.7109375" style="2" hidden="1"/>
    <col min="14371" max="14372" width="3.28515625" style="2" hidden="1"/>
    <col min="14373" max="14373" width="3" style="2" hidden="1"/>
    <col min="14374" max="14374" width="3.28515625" style="2" hidden="1"/>
    <col min="14375" max="14375" width="3.7109375" style="2" hidden="1"/>
    <col min="14376" max="14377" width="3.28515625" style="2" hidden="1"/>
    <col min="14378" max="14378" width="0" style="2" hidden="1"/>
    <col min="14379" max="14379" width="3.28515625" style="2" hidden="1"/>
    <col min="14380" max="14381" width="3.7109375" style="2" hidden="1"/>
    <col min="14382" max="14382" width="3" style="2" hidden="1"/>
    <col min="14383" max="14597" width="3.7109375" style="2" hidden="1"/>
    <col min="14598" max="14598" width="3" style="2" hidden="1"/>
    <col min="14599" max="14606" width="3.7109375" style="2" hidden="1"/>
    <col min="14607" max="14607" width="4.5703125" style="2" hidden="1"/>
    <col min="14608" max="14608" width="2.42578125" style="2" hidden="1"/>
    <col min="14609" max="14609" width="2.28515625" style="2" hidden="1"/>
    <col min="14610" max="14610" width="3.28515625" style="2" hidden="1"/>
    <col min="14611" max="14611" width="2.7109375" style="2" hidden="1"/>
    <col min="14612" max="14612" width="3.7109375" style="2" hidden="1"/>
    <col min="14613" max="14613" width="6.28515625" style="2" hidden="1"/>
    <col min="14614" max="14616" width="3.7109375" style="2" hidden="1"/>
    <col min="14617" max="14617" width="3.28515625" style="2" hidden="1"/>
    <col min="14618" max="14620" width="3.7109375" style="2" hidden="1"/>
    <col min="14621" max="14621" width="3.28515625" style="2" hidden="1"/>
    <col min="14622" max="14626" width="3.7109375" style="2" hidden="1"/>
    <col min="14627" max="14628" width="3.28515625" style="2" hidden="1"/>
    <col min="14629" max="14629" width="3" style="2" hidden="1"/>
    <col min="14630" max="14630" width="3.28515625" style="2" hidden="1"/>
    <col min="14631" max="14631" width="3.7109375" style="2" hidden="1"/>
    <col min="14632" max="14633" width="3.28515625" style="2" hidden="1"/>
    <col min="14634" max="14634" width="0" style="2" hidden="1"/>
    <col min="14635" max="14635" width="3.28515625" style="2" hidden="1"/>
    <col min="14636" max="14637" width="3.7109375" style="2" hidden="1"/>
    <col min="14638" max="14638" width="3" style="2" hidden="1"/>
    <col min="14639" max="14853" width="3.7109375" style="2" hidden="1"/>
    <col min="14854" max="14854" width="3" style="2" hidden="1"/>
    <col min="14855" max="14862" width="3.7109375" style="2" hidden="1"/>
    <col min="14863" max="14863" width="4.5703125" style="2" hidden="1"/>
    <col min="14864" max="14864" width="2.42578125" style="2" hidden="1"/>
    <col min="14865" max="14865" width="2.28515625" style="2" hidden="1"/>
    <col min="14866" max="14866" width="3.28515625" style="2" hidden="1"/>
    <col min="14867" max="14867" width="2.7109375" style="2" hidden="1"/>
    <col min="14868" max="14868" width="3.7109375" style="2" hidden="1"/>
    <col min="14869" max="14869" width="6.28515625" style="2" hidden="1"/>
    <col min="14870" max="14872" width="3.7109375" style="2" hidden="1"/>
    <col min="14873" max="14873" width="3.28515625" style="2" hidden="1"/>
    <col min="14874" max="14876" width="3.7109375" style="2" hidden="1"/>
    <col min="14877" max="14877" width="3.28515625" style="2" hidden="1"/>
    <col min="14878" max="14882" width="3.7109375" style="2" hidden="1"/>
    <col min="14883" max="14884" width="3.28515625" style="2" hidden="1"/>
    <col min="14885" max="14885" width="3" style="2" hidden="1"/>
    <col min="14886" max="14886" width="3.28515625" style="2" hidden="1"/>
    <col min="14887" max="14887" width="3.7109375" style="2" hidden="1"/>
    <col min="14888" max="14889" width="3.28515625" style="2" hidden="1"/>
    <col min="14890" max="14890" width="0" style="2" hidden="1"/>
    <col min="14891" max="14891" width="3.28515625" style="2" hidden="1"/>
    <col min="14892" max="14893" width="3.7109375" style="2" hidden="1"/>
    <col min="14894" max="14894" width="3" style="2" hidden="1"/>
    <col min="14895" max="15109" width="3.7109375" style="2" hidden="1"/>
    <col min="15110" max="15110" width="3" style="2" hidden="1"/>
    <col min="15111" max="15118" width="3.7109375" style="2" hidden="1"/>
    <col min="15119" max="15119" width="4.5703125" style="2" hidden="1"/>
    <col min="15120" max="15120" width="2.42578125" style="2" hidden="1"/>
    <col min="15121" max="15121" width="2.28515625" style="2" hidden="1"/>
    <col min="15122" max="15122" width="3.28515625" style="2" hidden="1"/>
    <col min="15123" max="15123" width="2.7109375" style="2" hidden="1"/>
    <col min="15124" max="15124" width="3.7109375" style="2" hidden="1"/>
    <col min="15125" max="15125" width="6.28515625" style="2" hidden="1"/>
    <col min="15126" max="15128" width="3.7109375" style="2" hidden="1"/>
    <col min="15129" max="15129" width="3.28515625" style="2" hidden="1"/>
    <col min="15130" max="15132" width="3.7109375" style="2" hidden="1"/>
    <col min="15133" max="15133" width="3.28515625" style="2" hidden="1"/>
    <col min="15134" max="15138" width="3.7109375" style="2" hidden="1"/>
    <col min="15139" max="15140" width="3.28515625" style="2" hidden="1"/>
    <col min="15141" max="15141" width="3" style="2" hidden="1"/>
    <col min="15142" max="15142" width="3.28515625" style="2" hidden="1"/>
    <col min="15143" max="15143" width="3.7109375" style="2" hidden="1"/>
    <col min="15144" max="15145" width="3.28515625" style="2" hidden="1"/>
    <col min="15146" max="15146" width="0" style="2" hidden="1"/>
    <col min="15147" max="15147" width="3.28515625" style="2" hidden="1"/>
    <col min="15148" max="15149" width="3.7109375" style="2" hidden="1"/>
    <col min="15150" max="15150" width="3" style="2" hidden="1"/>
    <col min="15151" max="15365" width="3.7109375" style="2" hidden="1"/>
    <col min="15366" max="15366" width="3" style="2" hidden="1"/>
    <col min="15367" max="15374" width="3.7109375" style="2" hidden="1"/>
    <col min="15375" max="15375" width="4.5703125" style="2" hidden="1"/>
    <col min="15376" max="15376" width="2.42578125" style="2" hidden="1"/>
    <col min="15377" max="15377" width="2.28515625" style="2" hidden="1"/>
    <col min="15378" max="15378" width="3.28515625" style="2" hidden="1"/>
    <col min="15379" max="15379" width="2.7109375" style="2" hidden="1"/>
    <col min="15380" max="15380" width="3.7109375" style="2" hidden="1"/>
    <col min="15381" max="15381" width="6.28515625" style="2" hidden="1"/>
    <col min="15382" max="15384" width="3.7109375" style="2" hidden="1"/>
    <col min="15385" max="15385" width="3.28515625" style="2" hidden="1"/>
    <col min="15386" max="15388" width="3.7109375" style="2" hidden="1"/>
    <col min="15389" max="15389" width="3.28515625" style="2" hidden="1"/>
    <col min="15390" max="15394" width="3.7109375" style="2" hidden="1"/>
    <col min="15395" max="15396" width="3.28515625" style="2" hidden="1"/>
    <col min="15397" max="15397" width="3" style="2" hidden="1"/>
    <col min="15398" max="15398" width="3.28515625" style="2" hidden="1"/>
    <col min="15399" max="15399" width="3.7109375" style="2" hidden="1"/>
    <col min="15400" max="15401" width="3.28515625" style="2" hidden="1"/>
    <col min="15402" max="15402" width="0" style="2" hidden="1"/>
    <col min="15403" max="15403" width="3.28515625" style="2" hidden="1"/>
    <col min="15404" max="15405" width="3.7109375" style="2" hidden="1"/>
    <col min="15406" max="15406" width="3" style="2" hidden="1"/>
    <col min="15407" max="15621" width="3.7109375" style="2" hidden="1"/>
    <col min="15622" max="15622" width="3" style="2" hidden="1"/>
    <col min="15623" max="15630" width="3.7109375" style="2" hidden="1"/>
    <col min="15631" max="15631" width="4.5703125" style="2" hidden="1"/>
    <col min="15632" max="15632" width="2.42578125" style="2" hidden="1"/>
    <col min="15633" max="15633" width="2.28515625" style="2" hidden="1"/>
    <col min="15634" max="15634" width="3.28515625" style="2" hidden="1"/>
    <col min="15635" max="15635" width="2.7109375" style="2" hidden="1"/>
    <col min="15636" max="15636" width="3.7109375" style="2" hidden="1"/>
    <col min="15637" max="15637" width="6.28515625" style="2" hidden="1"/>
    <col min="15638" max="15640" width="3.7109375" style="2" hidden="1"/>
    <col min="15641" max="15641" width="3.28515625" style="2" hidden="1"/>
    <col min="15642" max="15644" width="3.7109375" style="2" hidden="1"/>
    <col min="15645" max="15645" width="3.28515625" style="2" hidden="1"/>
    <col min="15646" max="15650" width="3.7109375" style="2" hidden="1"/>
    <col min="15651" max="15652" width="3.28515625" style="2" hidden="1"/>
    <col min="15653" max="15653" width="3" style="2" hidden="1"/>
    <col min="15654" max="15654" width="3.28515625" style="2" hidden="1"/>
    <col min="15655" max="15655" width="3.7109375" style="2" hidden="1"/>
    <col min="15656" max="15657" width="3.28515625" style="2" hidden="1"/>
    <col min="15658" max="15658" width="0" style="2" hidden="1"/>
    <col min="15659" max="15659" width="3.28515625" style="2" hidden="1"/>
    <col min="15660" max="15661" width="3.7109375" style="2" hidden="1"/>
    <col min="15662" max="15662" width="3" style="2" hidden="1"/>
    <col min="15663" max="15877" width="3.7109375" style="2" hidden="1"/>
    <col min="15878" max="15878" width="3" style="2" hidden="1"/>
    <col min="15879" max="15886" width="3.7109375" style="2" hidden="1"/>
    <col min="15887" max="15887" width="4.5703125" style="2" hidden="1"/>
    <col min="15888" max="15888" width="2.42578125" style="2" hidden="1"/>
    <col min="15889" max="15889" width="2.28515625" style="2" hidden="1"/>
    <col min="15890" max="15890" width="3.28515625" style="2" hidden="1"/>
    <col min="15891" max="15891" width="2.7109375" style="2" hidden="1"/>
    <col min="15892" max="15892" width="3.7109375" style="2" hidden="1"/>
    <col min="15893" max="15893" width="6.28515625" style="2" hidden="1"/>
    <col min="15894" max="15896" width="3.7109375" style="2" hidden="1"/>
    <col min="15897" max="15897" width="3.28515625" style="2" hidden="1"/>
    <col min="15898" max="15900" width="3.7109375" style="2" hidden="1"/>
    <col min="15901" max="15901" width="3.28515625" style="2" hidden="1"/>
    <col min="15902" max="15906" width="3.7109375" style="2" hidden="1"/>
    <col min="15907" max="15908" width="3.28515625" style="2" hidden="1"/>
    <col min="15909" max="15909" width="3" style="2" hidden="1"/>
    <col min="15910" max="15910" width="3.28515625" style="2" hidden="1"/>
    <col min="15911" max="15911" width="3.7109375" style="2" hidden="1"/>
    <col min="15912" max="15913" width="3.28515625" style="2" hidden="1"/>
    <col min="15914" max="15914" width="0" style="2" hidden="1"/>
    <col min="15915" max="15915" width="3.28515625" style="2" hidden="1"/>
    <col min="15916" max="15917" width="3.7109375" style="2" hidden="1"/>
    <col min="15918" max="15918" width="3" style="2" hidden="1"/>
    <col min="15919" max="16133" width="3.7109375" style="2" hidden="1"/>
    <col min="16134" max="16134" width="3" style="2" hidden="1"/>
    <col min="16135" max="16142" width="3.7109375" style="2" hidden="1"/>
    <col min="16143" max="16143" width="4.5703125" style="2" hidden="1"/>
    <col min="16144" max="16144" width="2.42578125" style="2" hidden="1"/>
    <col min="16145" max="16145" width="2.28515625" style="2" hidden="1"/>
    <col min="16146" max="16146" width="3.28515625" style="2" hidden="1"/>
    <col min="16147" max="16147" width="2.7109375" style="2" hidden="1"/>
    <col min="16148" max="16148" width="3.7109375" style="2" hidden="1"/>
    <col min="16149" max="16149" width="6.28515625" style="2" hidden="1"/>
    <col min="16150" max="16152" width="3.7109375" style="2" hidden="1"/>
    <col min="16153" max="16153" width="3.28515625" style="2" hidden="1"/>
    <col min="16154" max="16156" width="3.7109375" style="2" hidden="1"/>
    <col min="16157" max="16157" width="3.28515625" style="2" hidden="1"/>
    <col min="16158" max="16162" width="3.7109375" style="2" hidden="1"/>
    <col min="16163" max="16164" width="3.28515625" style="2" hidden="1"/>
    <col min="16165" max="16165" width="3" style="2" hidden="1"/>
    <col min="16166" max="16166" width="3.28515625" style="2" hidden="1"/>
    <col min="16167" max="16167" width="3.7109375" style="2" hidden="1"/>
    <col min="16168" max="16169" width="3.28515625" style="2" hidden="1"/>
    <col min="16170" max="16170" width="0" style="2" hidden="1"/>
    <col min="16171" max="16171" width="3.28515625" style="2" hidden="1"/>
    <col min="16172" max="16173" width="3.7109375" style="2" hidden="1"/>
    <col min="16174" max="16174" width="3" style="2" hidden="1"/>
    <col min="16175" max="16384" width="3.7109375" style="2" hidden="1"/>
  </cols>
  <sheetData>
    <row r="1" spans="1:82" s="74" customFormat="1" ht="17.25" customHeight="1" x14ac:dyDescent="0.25"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 t="s">
        <v>9</v>
      </c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</row>
    <row r="2" spans="1:82" s="74" customFormat="1" ht="17.25" customHeight="1" x14ac:dyDescent="0.25">
      <c r="A2" s="75"/>
      <c r="B2" s="75"/>
      <c r="C2" s="75"/>
      <c r="D2" s="75"/>
      <c r="E2" s="75" t="s">
        <v>10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</row>
    <row r="3" spans="1:82" s="74" customFormat="1" ht="17.25" customHeight="1" x14ac:dyDescent="0.25">
      <c r="A3" s="76"/>
      <c r="B3" s="75"/>
      <c r="C3" s="75"/>
      <c r="D3" s="75"/>
      <c r="E3" s="75"/>
      <c r="F3" s="75"/>
      <c r="G3" s="75"/>
      <c r="H3" s="75" t="s">
        <v>159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</row>
    <row r="4" spans="1:82" s="74" customFormat="1" ht="17.25" customHeight="1" x14ac:dyDescent="0.25">
      <c r="A4" s="76"/>
      <c r="B4" s="77"/>
      <c r="C4" s="77"/>
      <c r="D4" s="77"/>
      <c r="E4" s="77" t="e">
        <f>ASISTENCIA!#REF!</f>
        <v>#REF!</v>
      </c>
      <c r="F4" s="77"/>
      <c r="G4" s="77"/>
      <c r="H4" s="77"/>
      <c r="I4" s="77"/>
      <c r="J4" s="77"/>
      <c r="K4" s="77"/>
      <c r="L4" s="77"/>
      <c r="M4" s="77"/>
      <c r="N4" s="77"/>
      <c r="O4" s="78" t="str">
        <f>ASISTENCIA!$F$6</f>
        <v>IEI. N° 217 NIÑO JESÚS DE PRAGA</v>
      </c>
      <c r="P4" s="77"/>
      <c r="Q4" s="77"/>
      <c r="R4" s="77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7"/>
      <c r="AO4" s="77"/>
      <c r="AP4" s="77"/>
      <c r="AQ4" s="77"/>
      <c r="AR4" s="77"/>
      <c r="AS4" s="77"/>
      <c r="AT4" s="77"/>
      <c r="AX4" s="78" t="str">
        <f>ASISTENCIA!$F$6</f>
        <v>IEI. N° 217 NIÑO JESÚS DE PRAGA</v>
      </c>
      <c r="AY4" s="77"/>
      <c r="AZ4" s="77"/>
      <c r="BA4" s="77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7"/>
      <c r="BX4" s="77"/>
      <c r="BY4" s="77"/>
      <c r="BZ4" s="77"/>
      <c r="CA4" s="77"/>
      <c r="CB4" s="77"/>
      <c r="CC4" s="77"/>
    </row>
    <row r="5" spans="1:82" s="74" customFormat="1" ht="7.5" customHeight="1" x14ac:dyDescent="0.25">
      <c r="A5" s="79"/>
      <c r="B5" s="79"/>
      <c r="C5" s="79"/>
      <c r="D5" s="80"/>
      <c r="E5" s="81"/>
      <c r="F5" s="81"/>
      <c r="G5" s="81"/>
      <c r="H5" s="81"/>
      <c r="I5" s="81"/>
      <c r="J5" s="81"/>
      <c r="K5" s="71"/>
      <c r="L5" s="71"/>
      <c r="M5" s="71"/>
      <c r="N5" s="71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</row>
    <row r="6" spans="1:82" s="74" customFormat="1" ht="15" customHeight="1" x14ac:dyDescent="0.25">
      <c r="A6" s="80" t="s">
        <v>55</v>
      </c>
      <c r="B6" s="80"/>
      <c r="C6" s="80"/>
      <c r="D6" s="82" t="e">
        <f>CONCATENATE(VLOOKUP($O$4,DATA!$A$1:$S$1,6,FALSE))</f>
        <v>#N/A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1" t="s">
        <v>54</v>
      </c>
      <c r="Q6" s="81"/>
      <c r="R6" s="81"/>
      <c r="S6" s="81"/>
      <c r="X6" s="82" t="e">
        <f>VLOOKUP($O$4,DATA!$A$1:$S$1,9,FALSE)</f>
        <v>#N/A</v>
      </c>
      <c r="Y6" s="82"/>
      <c r="Z6" s="82"/>
      <c r="AA6" s="82"/>
      <c r="AB6" s="82"/>
      <c r="AC6" s="80"/>
      <c r="AD6" s="82"/>
      <c r="AE6" s="82"/>
      <c r="AF6" s="82"/>
      <c r="AG6" s="82"/>
      <c r="AH6" s="82"/>
      <c r="AI6" s="82"/>
      <c r="AJ6" s="82"/>
      <c r="AK6" s="82"/>
      <c r="AP6" s="80"/>
      <c r="AQ6" s="80"/>
      <c r="AS6" s="80"/>
      <c r="AT6" s="80"/>
      <c r="AX6" s="83"/>
      <c r="AY6" s="81" t="s">
        <v>54</v>
      </c>
      <c r="AZ6" s="81"/>
      <c r="BA6" s="81"/>
      <c r="BB6" s="81"/>
      <c r="BG6" s="82" t="e">
        <f>VLOOKUP($O$4,DATA!$A$1:$S$1,9,FALSE)</f>
        <v>#N/A</v>
      </c>
      <c r="BH6" s="82"/>
      <c r="BI6" s="82"/>
      <c r="BJ6" s="82"/>
      <c r="BK6" s="82"/>
      <c r="BL6" s="80"/>
      <c r="BM6" s="82"/>
      <c r="BN6" s="82"/>
      <c r="BO6" s="82"/>
      <c r="BP6" s="82"/>
      <c r="BQ6" s="82"/>
      <c r="BR6" s="82"/>
      <c r="BS6" s="82"/>
      <c r="BT6" s="82"/>
      <c r="BY6" s="80"/>
      <c r="BZ6" s="80"/>
      <c r="CB6" s="80"/>
      <c r="CC6" s="80"/>
    </row>
    <row r="7" spans="1:82" s="74" customFormat="1" ht="7.5" customHeight="1" x14ac:dyDescent="0.3">
      <c r="A7" s="84"/>
      <c r="B7" s="84"/>
      <c r="C7" s="84"/>
      <c r="D7" s="73"/>
      <c r="E7" s="81"/>
      <c r="F7" s="81"/>
      <c r="G7" s="81"/>
      <c r="H7" s="81"/>
      <c r="I7" s="81"/>
      <c r="J7" s="81"/>
      <c r="K7" s="85"/>
      <c r="L7" s="85"/>
      <c r="M7" s="85"/>
      <c r="N7" s="85"/>
      <c r="O7" s="85"/>
      <c r="P7" s="85"/>
      <c r="Q7" s="85"/>
      <c r="R7" s="85"/>
      <c r="S7" s="71"/>
      <c r="T7" s="71"/>
      <c r="U7" s="86"/>
      <c r="V7" s="86"/>
      <c r="W7" s="86"/>
      <c r="X7" s="86"/>
      <c r="Y7" s="86"/>
      <c r="Z7" s="86"/>
      <c r="AA7" s="86"/>
      <c r="AB7" s="86"/>
      <c r="AC7" s="86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80"/>
      <c r="AP7" s="80"/>
      <c r="AQ7" s="80"/>
      <c r="AR7" s="80"/>
      <c r="AS7" s="80"/>
      <c r="AT7" s="80"/>
      <c r="AX7" s="85"/>
      <c r="AY7" s="85"/>
      <c r="AZ7" s="85"/>
      <c r="BA7" s="85"/>
      <c r="BB7" s="71"/>
      <c r="BC7" s="71"/>
      <c r="BD7" s="86"/>
      <c r="BE7" s="86"/>
      <c r="BF7" s="86"/>
      <c r="BG7" s="86"/>
      <c r="BH7" s="86"/>
      <c r="BI7" s="86"/>
      <c r="BJ7" s="86"/>
      <c r="BK7" s="86"/>
      <c r="BL7" s="86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80"/>
      <c r="BY7" s="80"/>
      <c r="BZ7" s="80"/>
      <c r="CA7" s="80"/>
      <c r="CB7" s="80"/>
      <c r="CC7" s="80"/>
    </row>
    <row r="8" spans="1:82" s="74" customFormat="1" ht="15" customHeight="1" x14ac:dyDescent="0.25">
      <c r="A8" s="80"/>
      <c r="B8" s="80"/>
      <c r="C8" s="80"/>
      <c r="D8" s="87" t="s">
        <v>22</v>
      </c>
      <c r="E8" s="82" t="e">
        <f>VLOOKUP($O$4,DATA!$A$1:$S$1,4,FALSE)</f>
        <v>#N/A</v>
      </c>
      <c r="F8" s="82"/>
      <c r="G8" s="82"/>
      <c r="H8" s="82"/>
      <c r="I8" s="82"/>
      <c r="J8" s="82"/>
      <c r="K8" s="85" t="s">
        <v>26</v>
      </c>
      <c r="L8" s="85"/>
      <c r="M8" s="85"/>
      <c r="N8" s="88" t="str">
        <f>ASISTENCIA!$F$8</f>
        <v>0474585</v>
      </c>
      <c r="O8" s="85"/>
      <c r="Q8" s="70"/>
      <c r="Y8" s="71" t="s">
        <v>23</v>
      </c>
      <c r="Z8" s="71"/>
      <c r="AA8" s="344">
        <f>ASISTENCIA!S5</f>
        <v>2024</v>
      </c>
      <c r="AB8" s="344"/>
      <c r="AC8" s="89"/>
      <c r="AD8" s="71"/>
      <c r="AE8" s="71"/>
      <c r="AF8" s="71"/>
      <c r="AG8" s="71" t="s">
        <v>51</v>
      </c>
      <c r="AH8" s="71"/>
      <c r="AI8" s="71"/>
      <c r="AJ8" s="90" t="str">
        <f>ASISTENCIA!G5</f>
        <v>ENERO</v>
      </c>
      <c r="AK8" s="90"/>
      <c r="AL8" s="90"/>
      <c r="AM8" s="90"/>
      <c r="AN8" s="90"/>
      <c r="AO8" s="90"/>
      <c r="AP8" s="91"/>
      <c r="AQ8" s="91"/>
      <c r="AR8" s="80"/>
      <c r="AS8" s="91"/>
      <c r="AT8" s="80"/>
      <c r="AX8" s="85"/>
      <c r="AZ8" s="70"/>
      <c r="BH8" s="71" t="s">
        <v>23</v>
      </c>
      <c r="BI8" s="71"/>
      <c r="BJ8" s="344">
        <f>ASISTENCIA!S5</f>
        <v>2024</v>
      </c>
      <c r="BK8" s="344"/>
      <c r="BL8" s="89"/>
      <c r="BM8" s="71"/>
      <c r="BN8" s="71"/>
      <c r="BO8" s="71"/>
      <c r="BP8" s="71" t="s">
        <v>51</v>
      </c>
      <c r="BQ8" s="71"/>
      <c r="BR8" s="71"/>
      <c r="BS8" s="90" t="str">
        <f>AJ8</f>
        <v>ENERO</v>
      </c>
      <c r="BT8" s="90"/>
      <c r="BU8" s="90"/>
      <c r="BV8" s="90"/>
      <c r="BW8" s="90"/>
      <c r="BX8" s="90"/>
      <c r="BY8" s="91"/>
      <c r="BZ8" s="91"/>
      <c r="CA8" s="80"/>
      <c r="CB8" s="91"/>
      <c r="CC8" s="80"/>
    </row>
    <row r="9" spans="1:82" s="29" customFormat="1" ht="10.5" customHeight="1" thickBot="1" x14ac:dyDescent="0.25">
      <c r="A9" s="31"/>
      <c r="B9" s="31"/>
      <c r="C9" s="31"/>
      <c r="D9" s="32"/>
      <c r="E9" s="34"/>
      <c r="F9" s="34"/>
      <c r="G9" s="34"/>
      <c r="H9" s="34"/>
      <c r="I9" s="34"/>
      <c r="J9" s="34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3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X9" s="32"/>
      <c r="AY9" s="32"/>
      <c r="AZ9" s="32"/>
      <c r="BA9" s="32"/>
      <c r="BB9" s="32"/>
      <c r="BC9" s="32"/>
      <c r="BD9" s="32"/>
      <c r="BE9" s="32"/>
      <c r="BF9" s="33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</row>
    <row r="10" spans="1:82" s="35" customFormat="1" ht="16.5" customHeight="1" x14ac:dyDescent="0.25">
      <c r="A10" s="40"/>
      <c r="B10" s="41" t="s">
        <v>69</v>
      </c>
      <c r="C10" s="42"/>
      <c r="D10" s="43"/>
      <c r="E10" s="44"/>
      <c r="F10" s="45" t="s">
        <v>59</v>
      </c>
      <c r="G10" s="46"/>
      <c r="H10" s="46"/>
      <c r="I10" s="46"/>
      <c r="J10" s="47"/>
      <c r="K10" s="95" t="s">
        <v>60</v>
      </c>
      <c r="L10" s="350" t="s">
        <v>87</v>
      </c>
      <c r="M10" s="353" t="s">
        <v>88</v>
      </c>
      <c r="N10" s="350" t="s">
        <v>89</v>
      </c>
      <c r="O10" s="48"/>
      <c r="P10" s="48"/>
      <c r="Q10" s="48"/>
      <c r="R10" s="48"/>
      <c r="S10" s="48" t="s">
        <v>11</v>
      </c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9"/>
      <c r="AT10" s="101" t="s">
        <v>64</v>
      </c>
      <c r="AX10" s="48"/>
      <c r="AY10" s="48"/>
      <c r="AZ10" s="48"/>
      <c r="BA10" s="48"/>
      <c r="BB10" s="48" t="s">
        <v>11</v>
      </c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9"/>
      <c r="CC10" s="101" t="s">
        <v>64</v>
      </c>
    </row>
    <row r="11" spans="1:82" s="35" customFormat="1" ht="16.5" customHeight="1" thickBot="1" x14ac:dyDescent="0.3">
      <c r="A11" s="50" t="s">
        <v>3</v>
      </c>
      <c r="B11" s="51" t="s">
        <v>70</v>
      </c>
      <c r="C11" s="347" t="s">
        <v>21</v>
      </c>
      <c r="D11" s="51" t="s">
        <v>79</v>
      </c>
      <c r="E11" s="53" t="s">
        <v>1</v>
      </c>
      <c r="F11" s="54" t="s">
        <v>71</v>
      </c>
      <c r="G11" s="55"/>
      <c r="H11" s="55"/>
      <c r="I11" s="55"/>
      <c r="J11" s="56"/>
      <c r="K11" s="96" t="s">
        <v>61</v>
      </c>
      <c r="L11" s="351"/>
      <c r="M11" s="354"/>
      <c r="N11" s="351"/>
      <c r="O11" s="57"/>
      <c r="P11" s="57"/>
      <c r="Q11" s="57"/>
      <c r="R11" s="57"/>
      <c r="S11" s="57"/>
      <c r="T11" s="57" t="s">
        <v>12</v>
      </c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8" t="s">
        <v>65</v>
      </c>
      <c r="AX11" s="57"/>
      <c r="AY11" s="57"/>
      <c r="AZ11" s="57"/>
      <c r="BA11" s="57"/>
      <c r="BB11" s="57"/>
      <c r="BC11" s="57" t="s">
        <v>12</v>
      </c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8" t="s">
        <v>65</v>
      </c>
    </row>
    <row r="12" spans="1:82" s="35" customFormat="1" ht="16.5" customHeight="1" x14ac:dyDescent="0.2">
      <c r="A12" s="50"/>
      <c r="B12" s="51"/>
      <c r="C12" s="347"/>
      <c r="D12" s="52"/>
      <c r="E12" s="53"/>
      <c r="F12" s="93"/>
      <c r="G12" s="93"/>
      <c r="H12" s="93"/>
      <c r="I12" s="93"/>
      <c r="J12" s="93"/>
      <c r="K12" s="96" t="s">
        <v>62</v>
      </c>
      <c r="L12" s="351"/>
      <c r="M12" s="354"/>
      <c r="N12" s="351"/>
      <c r="O12" s="59">
        <v>1</v>
      </c>
      <c r="P12" s="60">
        <v>2</v>
      </c>
      <c r="Q12" s="60">
        <v>3</v>
      </c>
      <c r="R12" s="60">
        <v>4</v>
      </c>
      <c r="S12" s="60">
        <v>5</v>
      </c>
      <c r="T12" s="60">
        <v>6</v>
      </c>
      <c r="U12" s="60">
        <v>7</v>
      </c>
      <c r="V12" s="60">
        <v>8</v>
      </c>
      <c r="W12" s="60">
        <v>9</v>
      </c>
      <c r="X12" s="60">
        <v>10</v>
      </c>
      <c r="Y12" s="60">
        <v>11</v>
      </c>
      <c r="Z12" s="60">
        <v>12</v>
      </c>
      <c r="AA12" s="60">
        <v>13</v>
      </c>
      <c r="AB12" s="60">
        <v>14</v>
      </c>
      <c r="AC12" s="60">
        <v>15</v>
      </c>
      <c r="AD12" s="60">
        <v>16</v>
      </c>
      <c r="AE12" s="60">
        <v>17</v>
      </c>
      <c r="AF12" s="60">
        <v>18</v>
      </c>
      <c r="AG12" s="60">
        <v>19</v>
      </c>
      <c r="AH12" s="60">
        <v>20</v>
      </c>
      <c r="AI12" s="60">
        <v>21</v>
      </c>
      <c r="AJ12" s="60">
        <v>22</v>
      </c>
      <c r="AK12" s="60">
        <v>23</v>
      </c>
      <c r="AL12" s="60">
        <v>24</v>
      </c>
      <c r="AM12" s="60">
        <v>25</v>
      </c>
      <c r="AN12" s="60">
        <v>26</v>
      </c>
      <c r="AO12" s="60">
        <v>27</v>
      </c>
      <c r="AP12" s="60">
        <v>28</v>
      </c>
      <c r="AQ12" s="60">
        <v>29</v>
      </c>
      <c r="AR12" s="60">
        <v>30</v>
      </c>
      <c r="AS12" s="61">
        <v>31</v>
      </c>
      <c r="AT12" s="58" t="s">
        <v>66</v>
      </c>
      <c r="AX12" s="59">
        <v>1</v>
      </c>
      <c r="AY12" s="60">
        <v>2</v>
      </c>
      <c r="AZ12" s="60">
        <v>3</v>
      </c>
      <c r="BA12" s="60">
        <v>4</v>
      </c>
      <c r="BB12" s="60">
        <v>5</v>
      </c>
      <c r="BC12" s="60">
        <v>6</v>
      </c>
      <c r="BD12" s="60">
        <v>7</v>
      </c>
      <c r="BE12" s="60">
        <v>8</v>
      </c>
      <c r="BF12" s="60">
        <v>9</v>
      </c>
      <c r="BG12" s="60">
        <v>10</v>
      </c>
      <c r="BH12" s="60">
        <v>11</v>
      </c>
      <c r="BI12" s="60">
        <v>12</v>
      </c>
      <c r="BJ12" s="60">
        <v>13</v>
      </c>
      <c r="BK12" s="60">
        <v>14</v>
      </c>
      <c r="BL12" s="60">
        <v>15</v>
      </c>
      <c r="BM12" s="60">
        <v>16</v>
      </c>
      <c r="BN12" s="60">
        <v>17</v>
      </c>
      <c r="BO12" s="60">
        <v>18</v>
      </c>
      <c r="BP12" s="60">
        <v>19</v>
      </c>
      <c r="BQ12" s="60">
        <v>20</v>
      </c>
      <c r="BR12" s="60">
        <v>21</v>
      </c>
      <c r="BS12" s="60">
        <v>22</v>
      </c>
      <c r="BT12" s="60">
        <v>23</v>
      </c>
      <c r="BU12" s="60">
        <v>24</v>
      </c>
      <c r="BV12" s="60">
        <v>25</v>
      </c>
      <c r="BW12" s="60">
        <v>26</v>
      </c>
      <c r="BX12" s="60">
        <v>27</v>
      </c>
      <c r="BY12" s="60">
        <v>28</v>
      </c>
      <c r="BZ12" s="60">
        <v>29</v>
      </c>
      <c r="CA12" s="60">
        <v>30</v>
      </c>
      <c r="CB12" s="61">
        <v>31</v>
      </c>
      <c r="CC12" s="58" t="s">
        <v>66</v>
      </c>
    </row>
    <row r="13" spans="1:82" s="35" customFormat="1" ht="16.5" customHeight="1" thickBot="1" x14ac:dyDescent="0.25">
      <c r="A13" s="62"/>
      <c r="B13" s="63"/>
      <c r="C13" s="64"/>
      <c r="D13" s="65"/>
      <c r="E13" s="66"/>
      <c r="F13" s="94" t="s">
        <v>74</v>
      </c>
      <c r="G13" s="94" t="s">
        <v>75</v>
      </c>
      <c r="H13" s="94" t="s">
        <v>76</v>
      </c>
      <c r="I13" s="94" t="s">
        <v>77</v>
      </c>
      <c r="J13" s="94" t="s">
        <v>78</v>
      </c>
      <c r="K13" s="97" t="s">
        <v>63</v>
      </c>
      <c r="L13" s="352"/>
      <c r="M13" s="355"/>
      <c r="N13" s="352"/>
      <c r="O13" s="67" t="str">
        <f>ASISTENCIA!I$12</f>
        <v>lu.</v>
      </c>
      <c r="P13" s="68" t="str">
        <f>ASISTENCIA!J$12</f>
        <v>ma.</v>
      </c>
      <c r="Q13" s="68" t="str">
        <f>ASISTENCIA!K$12</f>
        <v>mi.</v>
      </c>
      <c r="R13" s="68" t="str">
        <f>ASISTENCIA!L$12</f>
        <v>ju.</v>
      </c>
      <c r="S13" s="68" t="str">
        <f>ASISTENCIA!M$12</f>
        <v>vi.</v>
      </c>
      <c r="T13" s="68" t="str">
        <f>ASISTENCIA!N$12</f>
        <v>sá.</v>
      </c>
      <c r="U13" s="68" t="str">
        <f>ASISTENCIA!O$12</f>
        <v>do.</v>
      </c>
      <c r="V13" s="68" t="str">
        <f>ASISTENCIA!P$12</f>
        <v>lu.</v>
      </c>
      <c r="W13" s="68" t="str">
        <f>ASISTENCIA!Q$12</f>
        <v>ma.</v>
      </c>
      <c r="X13" s="68" t="str">
        <f>ASISTENCIA!R$12</f>
        <v>mi.</v>
      </c>
      <c r="Y13" s="68" t="str">
        <f>ASISTENCIA!S$12</f>
        <v>ju.</v>
      </c>
      <c r="Z13" s="68" t="str">
        <f>ASISTENCIA!T$12</f>
        <v>vi.</v>
      </c>
      <c r="AA13" s="68" t="str">
        <f>ASISTENCIA!U$12</f>
        <v>sá.</v>
      </c>
      <c r="AB13" s="68" t="str">
        <f>ASISTENCIA!V$12</f>
        <v>do.</v>
      </c>
      <c r="AC13" s="68" t="str">
        <f>ASISTENCIA!W$12</f>
        <v>lu.</v>
      </c>
      <c r="AD13" s="68" t="str">
        <f>ASISTENCIA!X$12</f>
        <v>ma.</v>
      </c>
      <c r="AE13" s="68" t="str">
        <f>ASISTENCIA!Y$12</f>
        <v>mi.</v>
      </c>
      <c r="AF13" s="68" t="str">
        <f>ASISTENCIA!Z$12</f>
        <v>ju.</v>
      </c>
      <c r="AG13" s="68" t="str">
        <f>ASISTENCIA!AA$12</f>
        <v>vi.</v>
      </c>
      <c r="AH13" s="68" t="str">
        <f>ASISTENCIA!AB$12</f>
        <v>sá.</v>
      </c>
      <c r="AI13" s="68" t="str">
        <f>ASISTENCIA!AC$12</f>
        <v>do.</v>
      </c>
      <c r="AJ13" s="68" t="str">
        <f>ASISTENCIA!AD$12</f>
        <v>lu.</v>
      </c>
      <c r="AK13" s="68" t="str">
        <f>ASISTENCIA!AE$12</f>
        <v>ma.</v>
      </c>
      <c r="AL13" s="68" t="str">
        <f>ASISTENCIA!AF$12</f>
        <v>mi.</v>
      </c>
      <c r="AM13" s="68" t="str">
        <f>ASISTENCIA!AG$12</f>
        <v>ju.</v>
      </c>
      <c r="AN13" s="68" t="str">
        <f>ASISTENCIA!AH$12</f>
        <v>vi.</v>
      </c>
      <c r="AO13" s="68" t="str">
        <f>ASISTENCIA!AI$12</f>
        <v>sá.</v>
      </c>
      <c r="AP13" s="68" t="str">
        <f>ASISTENCIA!AJ$12</f>
        <v>do.</v>
      </c>
      <c r="AQ13" s="68" t="str">
        <f>ASISTENCIA!AK$12</f>
        <v>lu.</v>
      </c>
      <c r="AR13" s="68" t="e">
        <f>ASISTENCIA!#REF!</f>
        <v>#REF!</v>
      </c>
      <c r="AS13" s="68" t="e">
        <f>ASISTENCIA!#REF!</f>
        <v>#REF!</v>
      </c>
      <c r="AT13" s="102" t="s">
        <v>67</v>
      </c>
      <c r="AX13" s="67" t="str">
        <f>ASISTENCIA!I$12</f>
        <v>lu.</v>
      </c>
      <c r="AY13" s="67" t="str">
        <f>ASISTENCIA!J$12</f>
        <v>ma.</v>
      </c>
      <c r="AZ13" s="67" t="str">
        <f>ASISTENCIA!K$12</f>
        <v>mi.</v>
      </c>
      <c r="BA13" s="67" t="str">
        <f>ASISTENCIA!L$12</f>
        <v>ju.</v>
      </c>
      <c r="BB13" s="67" t="str">
        <f>ASISTENCIA!M$12</f>
        <v>vi.</v>
      </c>
      <c r="BC13" s="67" t="str">
        <f>ASISTENCIA!N$12</f>
        <v>sá.</v>
      </c>
      <c r="BD13" s="67" t="str">
        <f>ASISTENCIA!O$12</f>
        <v>do.</v>
      </c>
      <c r="BE13" s="67" t="str">
        <f>ASISTENCIA!P$12</f>
        <v>lu.</v>
      </c>
      <c r="BF13" s="67" t="str">
        <f>ASISTENCIA!Q$12</f>
        <v>ma.</v>
      </c>
      <c r="BG13" s="67" t="str">
        <f>ASISTENCIA!R$12</f>
        <v>mi.</v>
      </c>
      <c r="BH13" s="67" t="str">
        <f>ASISTENCIA!S$12</f>
        <v>ju.</v>
      </c>
      <c r="BI13" s="67" t="str">
        <f>ASISTENCIA!T$12</f>
        <v>vi.</v>
      </c>
      <c r="BJ13" s="67" t="str">
        <f>ASISTENCIA!U$12</f>
        <v>sá.</v>
      </c>
      <c r="BK13" s="67" t="str">
        <f>ASISTENCIA!V$12</f>
        <v>do.</v>
      </c>
      <c r="BL13" s="67" t="str">
        <f>ASISTENCIA!W$12</f>
        <v>lu.</v>
      </c>
      <c r="BM13" s="67" t="str">
        <f>ASISTENCIA!X$12</f>
        <v>ma.</v>
      </c>
      <c r="BN13" s="67" t="str">
        <f>ASISTENCIA!Y$12</f>
        <v>mi.</v>
      </c>
      <c r="BO13" s="67" t="str">
        <f>ASISTENCIA!Z$12</f>
        <v>ju.</v>
      </c>
      <c r="BP13" s="67" t="str">
        <f>ASISTENCIA!AA$12</f>
        <v>vi.</v>
      </c>
      <c r="BQ13" s="67" t="str">
        <f>ASISTENCIA!AB$12</f>
        <v>sá.</v>
      </c>
      <c r="BR13" s="67" t="str">
        <f>ASISTENCIA!AC$12</f>
        <v>do.</v>
      </c>
      <c r="BS13" s="67" t="str">
        <f>ASISTENCIA!AD$12</f>
        <v>lu.</v>
      </c>
      <c r="BT13" s="67" t="str">
        <f>ASISTENCIA!AE$12</f>
        <v>ma.</v>
      </c>
      <c r="BU13" s="67" t="str">
        <f>ASISTENCIA!AF$12</f>
        <v>mi.</v>
      </c>
      <c r="BV13" s="67" t="str">
        <f>ASISTENCIA!AG$12</f>
        <v>ju.</v>
      </c>
      <c r="BW13" s="67" t="str">
        <f>ASISTENCIA!AH$12</f>
        <v>vi.</v>
      </c>
      <c r="BX13" s="67" t="str">
        <f>ASISTENCIA!AI$12</f>
        <v>sá.</v>
      </c>
      <c r="BY13" s="67" t="str">
        <f>ASISTENCIA!AJ$12</f>
        <v>do.</v>
      </c>
      <c r="BZ13" s="67" t="str">
        <f>ASISTENCIA!AK$12</f>
        <v>lu.</v>
      </c>
      <c r="CA13" s="67" t="e">
        <f>ASISTENCIA!#REF!</f>
        <v>#REF!</v>
      </c>
      <c r="CB13" s="67" t="e">
        <f>ASISTENCIA!#REF!</f>
        <v>#REF!</v>
      </c>
      <c r="CC13" s="102" t="s">
        <v>67</v>
      </c>
    </row>
    <row r="14" spans="1:82" s="7" customFormat="1" ht="15" hidden="1" x14ac:dyDescent="0.25">
      <c r="A14" s="36"/>
      <c r="B14" s="23" t="str">
        <f>IF(LEN(C14)&gt;0,VLOOKUP($O$4,DATA!$A$1:$S$1,2,FALSE),"")</f>
        <v/>
      </c>
      <c r="C14" s="24" t="str">
        <f>IF(LEN(D14)&gt;0,$AJ$8,"")</f>
        <v/>
      </c>
      <c r="D14" s="22" t="str">
        <f>IF(LEN(ASISTENCIA!E13)&gt;0,ASISTENCIA!E13,"")</f>
        <v/>
      </c>
      <c r="E14" s="25" t="str">
        <f>IF(LEN(D14)&gt;0,ASISTENCIA!F13,"")</f>
        <v/>
      </c>
      <c r="F14" s="26"/>
      <c r="G14" s="26"/>
      <c r="H14" s="26"/>
      <c r="I14" s="26"/>
      <c r="J14" s="26"/>
      <c r="K14" s="103" t="str">
        <f t="shared" ref="K14:K43" si="0">IF(SUM(F14:J14)&gt;0,SUM(F14:J14),"")</f>
        <v/>
      </c>
      <c r="L14" s="1"/>
      <c r="M14" s="27"/>
      <c r="N14" s="103" t="e">
        <f t="shared" ref="N14" si="1">CC14</f>
        <v>#REF!</v>
      </c>
      <c r="O14" s="28" t="str">
        <f>IF(AND(LEN($D14)&gt;0,SUMIF($F$13:$J$13,O$13,$F14:$J14)&gt;0,ASISTENCIA!I13&lt;&gt;"X",ASISTENCIA!I13&lt;&gt;"L",ASISTENCIA!I13&lt;&gt;"J",ASISTENCIA!I13&lt;&gt;"V",ASISTENCIA!I13&lt;&gt;"F",ASISTENCIA!I13&lt;&gt;""),SUMIF($F$13:$J$13,O$13,$F14:$J14),"")</f>
        <v/>
      </c>
      <c r="P14" s="28" t="str">
        <f>IF(AND(LEN($D14)&gt;0,SUMIF($F$13:$J$13,P$13,$F14:$J14)&gt;0,ASISTENCIA!J13&lt;&gt;"X",ASISTENCIA!J13&lt;&gt;"L",ASISTENCIA!J13&lt;&gt;"J",ASISTENCIA!J13&lt;&gt;"V",ASISTENCIA!J13&lt;&gt;"F",ASISTENCIA!J13&lt;&gt;""),SUMIF($F$13:$J$13,P$13,$F14:$J14),"")</f>
        <v/>
      </c>
      <c r="Q14" s="28" t="str">
        <f>IF(AND(LEN($D14)&gt;0,SUMIF($F$13:$J$13,Q$13,$F14:$J14)&gt;0,ASISTENCIA!K13&lt;&gt;"X",ASISTENCIA!K13&lt;&gt;"L",ASISTENCIA!K13&lt;&gt;"J",ASISTENCIA!K13&lt;&gt;"V",ASISTENCIA!K13&lt;&gt;"F",ASISTENCIA!K13&lt;&gt;""),SUMIF($F$13:$J$13,Q$13,$F14:$J14),"")</f>
        <v/>
      </c>
      <c r="R14" s="28" t="str">
        <f>IF(AND(LEN($D14)&gt;0,SUMIF($F$13:$J$13,R$13,$F14:$J14)&gt;0,ASISTENCIA!L13&lt;&gt;"X",ASISTENCIA!L13&lt;&gt;"L",ASISTENCIA!L13&lt;&gt;"J",ASISTENCIA!L13&lt;&gt;"V",ASISTENCIA!L13&lt;&gt;"F",ASISTENCIA!L13&lt;&gt;""),SUMIF($F$13:$J$13,R$13,$F14:$J14),"")</f>
        <v/>
      </c>
      <c r="S14" s="28" t="str">
        <f>IF(AND(LEN($D14)&gt;0,SUMIF($F$13:$J$13,S$13,$F14:$J14)&gt;0,ASISTENCIA!M13&lt;&gt;"X",ASISTENCIA!M13&lt;&gt;"L",ASISTENCIA!M13&lt;&gt;"J",ASISTENCIA!M13&lt;&gt;"V",ASISTENCIA!M13&lt;&gt;"F",ASISTENCIA!M13&lt;&gt;""),SUMIF($F$13:$J$13,S$13,$F14:$J14),"")</f>
        <v/>
      </c>
      <c r="T14" s="28" t="str">
        <f>IF(AND(LEN($D14)&gt;0,SUMIF($F$13:$J$13,T$13,$F14:$J14)&gt;0,ASISTENCIA!N13&lt;&gt;"X",ASISTENCIA!N13&lt;&gt;"L",ASISTENCIA!N13&lt;&gt;"J",ASISTENCIA!N13&lt;&gt;"V",ASISTENCIA!N13&lt;&gt;"F",ASISTENCIA!N13&lt;&gt;""),SUMIF($F$13:$J$13,T$13,$F14:$J14),"")</f>
        <v/>
      </c>
      <c r="U14" s="28" t="str">
        <f>IF(AND(LEN($D14)&gt;0,SUMIF($F$13:$J$13,U$13,$F14:$J14)&gt;0,ASISTENCIA!O13&lt;&gt;"X",ASISTENCIA!O13&lt;&gt;"L",ASISTENCIA!O13&lt;&gt;"J",ASISTENCIA!O13&lt;&gt;"V",ASISTENCIA!O13&lt;&gt;"F",ASISTENCIA!O13&lt;&gt;""),SUMIF($F$13:$J$13,U$13,$F14:$J14),"")</f>
        <v/>
      </c>
      <c r="V14" s="28" t="str">
        <f>IF(AND(LEN($D14)&gt;0,SUMIF($F$13:$J$13,V$13,$F14:$J14)&gt;0,ASISTENCIA!P13&lt;&gt;"X",ASISTENCIA!P13&lt;&gt;"L",ASISTENCIA!P13&lt;&gt;"J",ASISTENCIA!P13&lt;&gt;"V",ASISTENCIA!P13&lt;&gt;"F",ASISTENCIA!P13&lt;&gt;""),SUMIF($F$13:$J$13,V$13,$F14:$J14),"")</f>
        <v/>
      </c>
      <c r="W14" s="28" t="str">
        <f>IF(AND(LEN($D14)&gt;0,SUMIF($F$13:$J$13,W$13,$F14:$J14)&gt;0,ASISTENCIA!Q13&lt;&gt;"X",ASISTENCIA!Q13&lt;&gt;"L",ASISTENCIA!Q13&lt;&gt;"J",ASISTENCIA!Q13&lt;&gt;"V",ASISTENCIA!Q13&lt;&gt;"F",ASISTENCIA!Q13&lt;&gt;""),SUMIF($F$13:$J$13,W$13,$F14:$J14),"")</f>
        <v/>
      </c>
      <c r="X14" s="28" t="str">
        <f>IF(AND(LEN($D14)&gt;0,SUMIF($F$13:$J$13,X$13,$F14:$J14)&gt;0,ASISTENCIA!R13&lt;&gt;"X",ASISTENCIA!R13&lt;&gt;"L",ASISTENCIA!R13&lt;&gt;"J",ASISTENCIA!R13&lt;&gt;"V",ASISTENCIA!R13&lt;&gt;"F",ASISTENCIA!R13&lt;&gt;""),SUMIF($F$13:$J$13,X$13,$F14:$J14),"")</f>
        <v/>
      </c>
      <c r="Y14" s="28" t="str">
        <f>IF(AND(LEN($D14)&gt;0,SUMIF($F$13:$J$13,Y$13,$F14:$J14)&gt;0,ASISTENCIA!S13&lt;&gt;"X",ASISTENCIA!S13&lt;&gt;"L",ASISTENCIA!S13&lt;&gt;"J",ASISTENCIA!S13&lt;&gt;"V",ASISTENCIA!S13&lt;&gt;"F",ASISTENCIA!S13&lt;&gt;""),SUMIF($F$13:$J$13,Y$13,$F14:$J14),"")</f>
        <v/>
      </c>
      <c r="Z14" s="28" t="str">
        <f>IF(AND(LEN($D14)&gt;0,SUMIF($F$13:$J$13,Z$13,$F14:$J14)&gt;0,ASISTENCIA!T13&lt;&gt;"X",ASISTENCIA!T13&lt;&gt;"L",ASISTENCIA!T13&lt;&gt;"J",ASISTENCIA!T13&lt;&gt;"V",ASISTENCIA!T13&lt;&gt;"F",ASISTENCIA!T13&lt;&gt;""),SUMIF($F$13:$J$13,Z$13,$F14:$J14),"")</f>
        <v/>
      </c>
      <c r="AA14" s="28" t="str">
        <f>IF(AND(LEN($D14)&gt;0,SUMIF($F$13:$J$13,AA$13,$F14:$J14)&gt;0,ASISTENCIA!U13&lt;&gt;"X",ASISTENCIA!U13&lt;&gt;"L",ASISTENCIA!U13&lt;&gt;"J",ASISTENCIA!U13&lt;&gt;"V",ASISTENCIA!U13&lt;&gt;"F",ASISTENCIA!U13&lt;&gt;""),SUMIF($F$13:$J$13,AA$13,$F14:$J14),"")</f>
        <v/>
      </c>
      <c r="AB14" s="28" t="str">
        <f>IF(AND(LEN($D14)&gt;0,SUMIF($F$13:$J$13,AB$13,$F14:$J14)&gt;0,ASISTENCIA!V13&lt;&gt;"X",ASISTENCIA!V13&lt;&gt;"L",ASISTENCIA!V13&lt;&gt;"J",ASISTENCIA!V13&lt;&gt;"V",ASISTENCIA!V13&lt;&gt;"F",ASISTENCIA!V13&lt;&gt;""),SUMIF($F$13:$J$13,AB$13,$F14:$J14),"")</f>
        <v/>
      </c>
      <c r="AC14" s="28" t="str">
        <f>IF(AND(LEN($D14)&gt;0,SUMIF($F$13:$J$13,AC$13,$F14:$J14)&gt;0,ASISTENCIA!W13&lt;&gt;"X",ASISTENCIA!W13&lt;&gt;"L",ASISTENCIA!W13&lt;&gt;"J",ASISTENCIA!W13&lt;&gt;"V",ASISTENCIA!W13&lt;&gt;"F",ASISTENCIA!W13&lt;&gt;""),SUMIF($F$13:$J$13,AC$13,$F14:$J14),"")</f>
        <v/>
      </c>
      <c r="AD14" s="28" t="str">
        <f>IF(AND(LEN($D14)&gt;0,SUMIF($F$13:$J$13,AD$13,$F14:$J14)&gt;0,ASISTENCIA!X13&lt;&gt;"X",ASISTENCIA!X13&lt;&gt;"L",ASISTENCIA!X13&lt;&gt;"J",ASISTENCIA!X13&lt;&gt;"V",ASISTENCIA!X13&lt;&gt;"F",ASISTENCIA!X13&lt;&gt;""),SUMIF($F$13:$J$13,AD$13,$F14:$J14),"")</f>
        <v/>
      </c>
      <c r="AE14" s="28" t="str">
        <f>IF(AND(LEN($D14)&gt;0,SUMIF($F$13:$J$13,AE$13,$F14:$J14)&gt;0,ASISTENCIA!Y13&lt;&gt;"X",ASISTENCIA!Y13&lt;&gt;"L",ASISTENCIA!Y13&lt;&gt;"J",ASISTENCIA!Y13&lt;&gt;"V",ASISTENCIA!Y13&lt;&gt;"F",ASISTENCIA!Y13&lt;&gt;""),SUMIF($F$13:$J$13,AE$13,$F14:$J14),"")</f>
        <v/>
      </c>
      <c r="AF14" s="28" t="str">
        <f>IF(AND(LEN($D14)&gt;0,SUMIF($F$13:$J$13,AF$13,$F14:$J14)&gt;0,ASISTENCIA!Z13&lt;&gt;"X",ASISTENCIA!Z13&lt;&gt;"L",ASISTENCIA!Z13&lt;&gt;"J",ASISTENCIA!Z13&lt;&gt;"V",ASISTENCIA!Z13&lt;&gt;"F",ASISTENCIA!Z13&lt;&gt;""),SUMIF($F$13:$J$13,AF$13,$F14:$J14),"")</f>
        <v/>
      </c>
      <c r="AG14" s="28" t="str">
        <f>IF(AND(LEN($D14)&gt;0,SUMIF($F$13:$J$13,AG$13,$F14:$J14)&gt;0,ASISTENCIA!AA13&lt;&gt;"X",ASISTENCIA!AA13&lt;&gt;"L",ASISTENCIA!AA13&lt;&gt;"J",ASISTENCIA!AA13&lt;&gt;"V",ASISTENCIA!AA13&lt;&gt;"F",ASISTENCIA!AA13&lt;&gt;""),SUMIF($F$13:$J$13,AG$13,$F14:$J14),"")</f>
        <v/>
      </c>
      <c r="AH14" s="28" t="str">
        <f>IF(AND(LEN($D14)&gt;0,SUMIF($F$13:$J$13,AH$13,$F14:$J14)&gt;0,ASISTENCIA!AB13&lt;&gt;"X",ASISTENCIA!AB13&lt;&gt;"L",ASISTENCIA!AB13&lt;&gt;"J",ASISTENCIA!AB13&lt;&gt;"V",ASISTENCIA!AB13&lt;&gt;"F",ASISTENCIA!AB13&lt;&gt;""),SUMIF($F$13:$J$13,AH$13,$F14:$J14),"")</f>
        <v/>
      </c>
      <c r="AI14" s="28" t="str">
        <f>IF(AND(LEN($D14)&gt;0,SUMIF($F$13:$J$13,AI$13,$F14:$J14)&gt;0,ASISTENCIA!AC13&lt;&gt;"X",ASISTENCIA!AC13&lt;&gt;"L",ASISTENCIA!AC13&lt;&gt;"J",ASISTENCIA!AC13&lt;&gt;"V",ASISTENCIA!AC13&lt;&gt;"F",ASISTENCIA!AC13&lt;&gt;""),SUMIF($F$13:$J$13,AI$13,$F14:$J14),"")</f>
        <v/>
      </c>
      <c r="AJ14" s="28" t="str">
        <f>IF(AND(LEN($D14)&gt;0,SUMIF($F$13:$J$13,AJ$13,$F14:$J14)&gt;0,ASISTENCIA!AD13&lt;&gt;"X",ASISTENCIA!AD13&lt;&gt;"L",ASISTENCIA!AD13&lt;&gt;"J",ASISTENCIA!AD13&lt;&gt;"V",ASISTENCIA!AD13&lt;&gt;"F",ASISTENCIA!AD13&lt;&gt;""),SUMIF($F$13:$J$13,AJ$13,$F14:$J14),"")</f>
        <v/>
      </c>
      <c r="AK14" s="28" t="str">
        <f>IF(AND(LEN($D14)&gt;0,SUMIF($F$13:$J$13,AK$13,$F14:$J14)&gt;0,ASISTENCIA!AE13&lt;&gt;"X",ASISTENCIA!AE13&lt;&gt;"L",ASISTENCIA!AE13&lt;&gt;"J",ASISTENCIA!AE13&lt;&gt;"V",ASISTENCIA!AE13&lt;&gt;"F",ASISTENCIA!AE13&lt;&gt;""),SUMIF($F$13:$J$13,AK$13,$F14:$J14),"")</f>
        <v/>
      </c>
      <c r="AL14" s="28" t="str">
        <f>IF(AND(LEN($D14)&gt;0,SUMIF($F$13:$J$13,AL$13,$F14:$J14)&gt;0,ASISTENCIA!AF13&lt;&gt;"X",ASISTENCIA!AF13&lt;&gt;"L",ASISTENCIA!AF13&lt;&gt;"J",ASISTENCIA!AF13&lt;&gt;"V",ASISTENCIA!AF13&lt;&gt;"F",ASISTENCIA!AF13&lt;&gt;""),SUMIF($F$13:$J$13,AL$13,$F14:$J14),"")</f>
        <v/>
      </c>
      <c r="AM14" s="28" t="str">
        <f>IF(AND(LEN($D14)&gt;0,SUMIF($F$13:$J$13,AM$13,$F14:$J14)&gt;0,ASISTENCIA!AG13&lt;&gt;"X",ASISTENCIA!AG13&lt;&gt;"L",ASISTENCIA!AG13&lt;&gt;"J",ASISTENCIA!AG13&lt;&gt;"V",ASISTENCIA!AG13&lt;&gt;"F",ASISTENCIA!AG13&lt;&gt;""),SUMIF($F$13:$J$13,AM$13,$F14:$J14),"")</f>
        <v/>
      </c>
      <c r="AN14" s="28" t="str">
        <f>IF(AND(LEN($D14)&gt;0,SUMIF($F$13:$J$13,AN$13,$F14:$J14)&gt;0,ASISTENCIA!AH13&lt;&gt;"X",ASISTENCIA!AH13&lt;&gt;"L",ASISTENCIA!AH13&lt;&gt;"J",ASISTENCIA!AH13&lt;&gt;"V",ASISTENCIA!AH13&lt;&gt;"F",ASISTENCIA!AH13&lt;&gt;""),SUMIF($F$13:$J$13,AN$13,$F14:$J14),"")</f>
        <v/>
      </c>
      <c r="AO14" s="28" t="str">
        <f>IF(AND(LEN($D14)&gt;0,SUMIF($F$13:$J$13,AO$13,$F14:$J14)&gt;0,ASISTENCIA!AI13&lt;&gt;"X",ASISTENCIA!AI13&lt;&gt;"L",ASISTENCIA!AI13&lt;&gt;"J",ASISTENCIA!AI13&lt;&gt;"V",ASISTENCIA!AI13&lt;&gt;"F",ASISTENCIA!AI13&lt;&gt;""),SUMIF($F$13:$J$13,AO$13,$F14:$J14),"")</f>
        <v/>
      </c>
      <c r="AP14" s="28" t="str">
        <f>IF(AND(LEN($D14)&gt;0,SUMIF($F$13:$J$13,AP$13,$F14:$J14)&gt;0,ASISTENCIA!AJ13&lt;&gt;"X",ASISTENCIA!AJ13&lt;&gt;"L",ASISTENCIA!AJ13&lt;&gt;"J",ASISTENCIA!AJ13&lt;&gt;"V",ASISTENCIA!AJ13&lt;&gt;"F",ASISTENCIA!AJ13&lt;&gt;""),SUMIF($F$13:$J$13,AP$13,$F14:$J14),"")</f>
        <v/>
      </c>
      <c r="AQ14" s="28" t="str">
        <f>IF(AND(LEN($D14)&gt;0,SUMIF($F$13:$J$13,AQ$13,$F14:$J14)&gt;0,ASISTENCIA!AK13&lt;&gt;"X",ASISTENCIA!AK13&lt;&gt;"L",ASISTENCIA!AK13&lt;&gt;"J",ASISTENCIA!AK13&lt;&gt;"V",ASISTENCIA!AK13&lt;&gt;"F",ASISTENCIA!AK13&lt;&gt;""),SUMIF($F$13:$J$13,AQ$13,$F14:$J14),"")</f>
        <v/>
      </c>
      <c r="AR14" s="28" t="e">
        <f>IF(AND(LEN($D14)&gt;0,SUMIF($F$13:$J$13,AR$13,$F14:$J14)&gt;0,ASISTENCIA!#REF!&lt;&gt;"X",ASISTENCIA!#REF!&lt;&gt;"L",ASISTENCIA!#REF!&lt;&gt;"J",ASISTENCIA!#REF!&lt;&gt;"V",ASISTENCIA!#REF!&lt;&gt;"F",ASISTENCIA!#REF!&lt;&gt;""),SUMIF($F$13:$J$13,AR$13,$F14:$J14),"")</f>
        <v>#REF!</v>
      </c>
      <c r="AS14" s="28" t="e">
        <f>IF(AND(LEN($D14)&gt;0,SUMIF($F$13:$J$13,AS$13,$F14:$J14)&gt;0,ASISTENCIA!#REF!&lt;&gt;"X",ASISTENCIA!#REF!&lt;&gt;"L",ASISTENCIA!#REF!&lt;&gt;"J",ASISTENCIA!#REF!&lt;&gt;"V",ASISTENCIA!#REF!&lt;&gt;"F",ASISTENCIA!#REF!&lt;&gt;""),SUMIF($F$13:$J$13,AS$13,$F14:$J14),"")</f>
        <v>#REF!</v>
      </c>
      <c r="AT14" s="108" t="e">
        <f>IF(SUM(O14:AS14)&gt;0,SUM(O14:AS14),"")</f>
        <v>#REF!</v>
      </c>
      <c r="AW14" s="107"/>
      <c r="AX14" s="103" t="str">
        <f>IF(AND(LEN($D14)&gt;0,SUMIF($F$13:$J$13,AX$13,$F14:$J14)&gt;0,ASISTENCIA!AU13&lt;&gt;"X",ASISTENCIA!AU13&lt;&gt;"L",ASISTENCIA!AU13&lt;&gt;"J",ASISTENCIA!AU13&lt;&gt;"F"),SUMIF($F$13:$J$13,AX$13,$F14:$J14),"")</f>
        <v/>
      </c>
      <c r="AY14" s="103" t="e">
        <f>IF(AND(LEN($D14)&gt;0,SUMIF($F$13:$J$13,AY$13,$F14:$J14)&gt;0,ASISTENCIA!#REF!&lt;&gt;"X",ASISTENCIA!#REF!&lt;&gt;"L",ASISTENCIA!#REF!&lt;&gt;"J",ASISTENCIA!#REF!&lt;&gt;"F"),SUMIF($F$13:$J$13,AY$13,$F14:$J14),"")</f>
        <v>#REF!</v>
      </c>
      <c r="AZ14" s="103" t="str">
        <f>IF(AND(LEN($D14)&gt;0,SUMIF($F$13:$J$13,AZ$13,$F14:$J14)&gt;0,ASISTENCIA!BF13&lt;&gt;"X",ASISTENCIA!BF13&lt;&gt;"L",ASISTENCIA!BF13&lt;&gt;"J",ASISTENCIA!BF13&lt;&gt;"F"),SUMIF($F$13:$J$13,AZ$13,$F14:$J14),"")</f>
        <v/>
      </c>
      <c r="BA14" s="103" t="str">
        <f>IF(AND(LEN($D14)&gt;0,SUMIF($F$13:$J$13,BA$13,$F14:$J14)&gt;0,ASISTENCIA!BG13&lt;&gt;"X",ASISTENCIA!BG13&lt;&gt;"L",ASISTENCIA!BG13&lt;&gt;"J",ASISTENCIA!BG13&lt;&gt;"F"),SUMIF($F$13:$J$13,BA$13,$F14:$J14),"")</f>
        <v/>
      </c>
      <c r="BB14" s="103" t="str">
        <f>IF(AND(LEN($D14)&gt;0,SUMIF($F$13:$J$13,BB$13,$F14:$J14)&gt;0,ASISTENCIA!BH13&lt;&gt;"X",ASISTENCIA!BH13&lt;&gt;"L",ASISTENCIA!BH13&lt;&gt;"J",ASISTENCIA!BH13&lt;&gt;"F"),SUMIF($F$13:$J$13,BB$13,$F14:$J14),"")</f>
        <v/>
      </c>
      <c r="BC14" s="103" t="str">
        <f>IF(AND(LEN($D14)&gt;0,SUMIF($F$13:$J$13,BC$13,$F14:$J14)&gt;0,ASISTENCIA!AZ13&lt;&gt;"X",ASISTENCIA!AZ13&lt;&gt;"L",ASISTENCIA!AZ13&lt;&gt;"J",ASISTENCIA!AZ13&lt;&gt;"F"),SUMIF($F$13:$J$13,BC$13,$F14:$J14),"")</f>
        <v/>
      </c>
      <c r="BD14" s="103" t="str">
        <f>IF(AND(LEN($D14)&gt;0,SUMIF($F$13:$J$13,BD$13,$F14:$J14)&gt;0,ASISTENCIA!BA13&lt;&gt;"X",ASISTENCIA!BA13&lt;&gt;"L",ASISTENCIA!BA13&lt;&gt;"J",ASISTENCIA!BA13&lt;&gt;"F"),SUMIF($F$13:$J$13,BD$13,$F14:$J14),"")</f>
        <v/>
      </c>
      <c r="BE14" s="103" t="str">
        <f>IF(AND(LEN($D14)&gt;0,SUMIF($F$13:$J$13,BE$13,$F14:$J14)&gt;0,ASISTENCIA!BB13&lt;&gt;"X",ASISTENCIA!BB13&lt;&gt;"L",ASISTENCIA!BB13&lt;&gt;"J",ASISTENCIA!BB13&lt;&gt;"F"),SUMIF($F$13:$J$13,BE$13,$F14:$J14),"")</f>
        <v/>
      </c>
      <c r="BF14" s="103" t="str">
        <f>IF(AND(LEN($D14)&gt;0,SUMIF($F$13:$J$13,BF$13,$F14:$J14)&gt;0,ASISTENCIA!BC13&lt;&gt;"X",ASISTENCIA!BC13&lt;&gt;"L",ASISTENCIA!BC13&lt;&gt;"J",ASISTENCIA!BC13&lt;&gt;"F"),SUMIF($F$13:$J$13,BF$13,$F14:$J14),"")</f>
        <v/>
      </c>
      <c r="BG14" s="103" t="str">
        <f>IF(AND(LEN($D14)&gt;0,SUMIF($F$13:$J$13,BG$13,$F14:$J14)&gt;0,ASISTENCIA!BD13&lt;&gt;"X",ASISTENCIA!BD13&lt;&gt;"L",ASISTENCIA!BD13&lt;&gt;"J",ASISTENCIA!BD13&lt;&gt;"F"),SUMIF($F$13:$J$13,BG$13,$F14:$J14),"")</f>
        <v/>
      </c>
      <c r="BH14" s="103" t="e">
        <f>IF(AND(LEN($D14)&gt;0,SUMIF($F$13:$J$13,BH$13,$F14:$J14)&gt;0,ASISTENCIA!#REF!&lt;&gt;"X",ASISTENCIA!#REF!&lt;&gt;"L",ASISTENCIA!#REF!&lt;&gt;"J",ASISTENCIA!#REF!&lt;&gt;"F"),SUMIF($F$13:$J$13,BH$13,$F14:$J14),"")</f>
        <v>#REF!</v>
      </c>
      <c r="BI14" s="103" t="e">
        <f>IF(AND(LEN($D14)&gt;0,SUMIF($F$13:$J$13,BI$13,$F14:$J14)&gt;0,ASISTENCIA!#REF!&lt;&gt;"X",ASISTENCIA!#REF!&lt;&gt;"L",ASISTENCIA!#REF!&lt;&gt;"J",ASISTENCIA!#REF!&lt;&gt;"F"),SUMIF($F$13:$J$13,BI$13,$F14:$J14),"")</f>
        <v>#REF!</v>
      </c>
      <c r="BJ14" s="103" t="e">
        <f>IF(AND(LEN($D14)&gt;0,SUMIF($F$13:$J$13,BJ$13,$F14:$J14)&gt;0,ASISTENCIA!#REF!&lt;&gt;"X",ASISTENCIA!#REF!&lt;&gt;"L",ASISTENCIA!#REF!&lt;&gt;"J",ASISTENCIA!#REF!&lt;&gt;"F"),SUMIF($F$13:$J$13,BJ$13,$F14:$J14),"")</f>
        <v>#REF!</v>
      </c>
      <c r="BK14" s="103" t="e">
        <f>IF(AND(LEN($D14)&gt;0,SUMIF($F$13:$J$13,BK$13,$F14:$J14)&gt;0,ASISTENCIA!#REF!&lt;&gt;"X",ASISTENCIA!#REF!&lt;&gt;"L",ASISTENCIA!#REF!&lt;&gt;"J",ASISTENCIA!#REF!&lt;&gt;"F"),SUMIF($F$13:$J$13,BK$13,$F14:$J14),"")</f>
        <v>#REF!</v>
      </c>
      <c r="BL14" s="103" t="str">
        <f>IF(AND(LEN($D14)&gt;0,SUMIF($F$13:$J$13,BL$13,$F14:$J14)&gt;0,ASISTENCIA!BI13&lt;&gt;"X",ASISTENCIA!BI13&lt;&gt;"L",ASISTENCIA!BI13&lt;&gt;"J",ASISTENCIA!BI13&lt;&gt;"F"),SUMIF($F$13:$J$13,BL$13,$F14:$J14),"")</f>
        <v/>
      </c>
      <c r="BM14" s="103" t="str">
        <f>IF(AND(LEN($D14)&gt;0,SUMIF($F$13:$J$13,BM$13,$F14:$J14)&gt;0,ASISTENCIA!BJ13&lt;&gt;"X",ASISTENCIA!BJ13&lt;&gt;"L",ASISTENCIA!BJ13&lt;&gt;"J",ASISTENCIA!BJ13&lt;&gt;"F"),SUMIF($F$13:$J$13,BM$13,$F14:$J14),"")</f>
        <v/>
      </c>
      <c r="BN14" s="103" t="str">
        <f>IF(AND(LEN($D14)&gt;0,SUMIF($F$13:$J$13,BN$13,$F14:$J14)&gt;0,ASISTENCIA!BK13&lt;&gt;"X",ASISTENCIA!BK13&lt;&gt;"L",ASISTENCIA!BK13&lt;&gt;"J",ASISTENCIA!BK13&lt;&gt;"F"),SUMIF($F$13:$J$13,BN$13,$F14:$J14),"")</f>
        <v/>
      </c>
      <c r="BO14" s="103" t="str">
        <f>IF(AND(LEN($D14)&gt;0,SUMIF($F$13:$J$13,BO$13,$F14:$J14)&gt;0,ASISTENCIA!BL13&lt;&gt;"X",ASISTENCIA!BL13&lt;&gt;"L",ASISTENCIA!BL13&lt;&gt;"J",ASISTENCIA!BL13&lt;&gt;"F"),SUMIF($F$13:$J$13,BO$13,$F14:$J14),"")</f>
        <v/>
      </c>
      <c r="BP14" s="103" t="str">
        <f>IF(AND(LEN($D14)&gt;0,SUMIF($F$13:$J$13,BP$13,$F14:$J14)&gt;0,ASISTENCIA!BM13&lt;&gt;"X",ASISTENCIA!BM13&lt;&gt;"L",ASISTENCIA!BM13&lt;&gt;"J",ASISTENCIA!BM13&lt;&gt;"F"),SUMIF($F$13:$J$13,BP$13,$F14:$J14),"")</f>
        <v/>
      </c>
      <c r="BQ14" s="103" t="str">
        <f>IF(AND(LEN($D14)&gt;0,SUMIF($F$13:$J$13,BQ$13,$F14:$J14)&gt;0,ASISTENCIA!BN13&lt;&gt;"X",ASISTENCIA!BN13&lt;&gt;"L",ASISTENCIA!BN13&lt;&gt;"J",ASISTENCIA!BN13&lt;&gt;"F"),SUMIF($F$13:$J$13,BQ$13,$F14:$J14),"")</f>
        <v/>
      </c>
      <c r="BR14" s="103" t="str">
        <f>IF(AND(LEN($D14)&gt;0,SUMIF($F$13:$J$13,BR$13,$F14:$J14)&gt;0,ASISTENCIA!BO13&lt;&gt;"X",ASISTENCIA!BO13&lt;&gt;"L",ASISTENCIA!BO13&lt;&gt;"J",ASISTENCIA!BO13&lt;&gt;"F"),SUMIF($F$13:$J$13,BR$13,$F14:$J14),"")</f>
        <v/>
      </c>
      <c r="BS14" s="103" t="str">
        <f>IF(AND(LEN($D14)&gt;0,SUMIF($F$13:$J$13,BS$13,$F14:$J14)&gt;0,ASISTENCIA!BP13&lt;&gt;"X",ASISTENCIA!BP13&lt;&gt;"L",ASISTENCIA!BP13&lt;&gt;"J",ASISTENCIA!BP13&lt;&gt;"F"),SUMIF($F$13:$J$13,BS$13,$F14:$J14),"")</f>
        <v/>
      </c>
      <c r="BT14" s="103" t="str">
        <f>IF(AND(LEN($D14)&gt;0,SUMIF($F$13:$J$13,BT$13,$F14:$J14)&gt;0,ASISTENCIA!BQ13&lt;&gt;"X",ASISTENCIA!BQ13&lt;&gt;"L",ASISTENCIA!BQ13&lt;&gt;"J",ASISTENCIA!BQ13&lt;&gt;"F"),SUMIF($F$13:$J$13,BT$13,$F14:$J14),"")</f>
        <v/>
      </c>
      <c r="BU14" s="103" t="str">
        <f>IF(AND(LEN($D14)&gt;0,SUMIF($F$13:$J$13,BU$13,$F14:$J14)&gt;0,ASISTENCIA!BR13&lt;&gt;"X",ASISTENCIA!BR13&lt;&gt;"L",ASISTENCIA!BR13&lt;&gt;"J",ASISTENCIA!BR13&lt;&gt;"F"),SUMIF($F$13:$J$13,BU$13,$F14:$J14),"")</f>
        <v/>
      </c>
      <c r="BV14" s="103" t="str">
        <f>IF(AND(LEN($D14)&gt;0,SUMIF($F$13:$J$13,BV$13,$F14:$J14)&gt;0,ASISTENCIA!BS13&lt;&gt;"X",ASISTENCIA!BS13&lt;&gt;"L",ASISTENCIA!BS13&lt;&gt;"J",ASISTENCIA!BS13&lt;&gt;"F"),SUMIF($F$13:$J$13,BV$13,$F14:$J14),"")</f>
        <v/>
      </c>
      <c r="BW14" s="103" t="str">
        <f>IF(AND(LEN($D14)&gt;0,SUMIF($F$13:$J$13,BW$13,$F14:$J14)&gt;0,ASISTENCIA!BT13&lt;&gt;"X",ASISTENCIA!BT13&lt;&gt;"L",ASISTENCIA!BT13&lt;&gt;"J",ASISTENCIA!BT13&lt;&gt;"F"),SUMIF($F$13:$J$13,BW$13,$F14:$J14),"")</f>
        <v/>
      </c>
      <c r="BX14" s="103" t="str">
        <f>IF(AND(LEN($D14)&gt;0,SUMIF($F$13:$J$13,BX$13,$F14:$J14)&gt;0,ASISTENCIA!BU13&lt;&gt;"X",ASISTENCIA!BU13&lt;&gt;"L",ASISTENCIA!BU13&lt;&gt;"J",ASISTENCIA!BU13&lt;&gt;"F"),SUMIF($F$13:$J$13,BX$13,$F14:$J14),"")</f>
        <v/>
      </c>
      <c r="BY14" s="103" t="str">
        <f>IF(AND(LEN($D14)&gt;0,SUMIF($F$13:$J$13,BY$13,$F14:$J14)&gt;0,ASISTENCIA!BV13&lt;&gt;"X",ASISTENCIA!BV13&lt;&gt;"L",ASISTENCIA!BV13&lt;&gt;"J",ASISTENCIA!BV13&lt;&gt;"F"),SUMIF($F$13:$J$13,BY$13,$F14:$J14),"")</f>
        <v/>
      </c>
      <c r="BZ14" s="103" t="str">
        <f>IF(AND(LEN($D14)&gt;0,SUMIF($F$13:$J$13,BZ$13,$F14:$J14)&gt;0,ASISTENCIA!BW13&lt;&gt;"X",ASISTENCIA!BW13&lt;&gt;"L",ASISTENCIA!BW13&lt;&gt;"J",ASISTENCIA!BW13&lt;&gt;"F"),SUMIF($F$13:$J$13,BZ$13,$F14:$J14),"")</f>
        <v/>
      </c>
      <c r="CA14" s="103" t="str">
        <f>IF(AND(LEN($D14)&gt;0,SUMIF($F$13:$J$13,CA$13,$F14:$J14)&gt;0,ASISTENCIA!BX13&lt;&gt;"X",ASISTENCIA!BX13&lt;&gt;"L",ASISTENCIA!BX13&lt;&gt;"J",ASISTENCIA!BX13&lt;&gt;"F"),SUMIF($F$13:$J$13,CA$13,$F14:$J14),"")</f>
        <v/>
      </c>
      <c r="CB14" s="103" t="str">
        <f>IF(AND(LEN($D14)&gt;0,SUMIF($F$13:$J$13,CB$13,$F14:$J14)&gt;0,ASISTENCIA!BY13&lt;&gt;"X",ASISTENCIA!BY13&lt;&gt;"L",ASISTENCIA!BY13&lt;&gt;"J",ASISTENCIA!BY13&lt;&gt;"F"),SUMIF($F$13:$J$13,CB$13,$F14:$J14),"")</f>
        <v/>
      </c>
      <c r="CC14" s="108" t="e">
        <f>IF(SUM(AX14:CB14)&gt;0,SUM(AX14:CB14),"")</f>
        <v>#REF!</v>
      </c>
      <c r="CD14" s="107"/>
    </row>
    <row r="15" spans="1:82" s="7" customFormat="1" ht="15" x14ac:dyDescent="0.25">
      <c r="A15" s="18" t="e">
        <f>IF(LEN(B15)&gt;0,1+A14,"")</f>
        <v>#N/A</v>
      </c>
      <c r="B15" s="14" t="e">
        <f>IF(LEN(C15)&gt;0,VLOOKUP($O$4,DATA!$A$1:$S$1,2,FALSE),"")</f>
        <v>#N/A</v>
      </c>
      <c r="C15" s="15" t="str">
        <f t="shared" ref="C15:C43" si="2">IF(LEN(D15)&gt;0,$AJ$8,"")</f>
        <v>ENERO</v>
      </c>
      <c r="D15" s="21" t="str">
        <f>IF(LEN(ASISTENCIA!E14)&gt;0,ASISTENCIA!E14,"")</f>
        <v>VARAS RAMIREZ KATHERINE MARGOT</v>
      </c>
      <c r="E15" s="110" t="str">
        <f>IF(LEN(D15)&gt;0,ASISTENCIA!F14,"")</f>
        <v>Director(e)</v>
      </c>
      <c r="F15" s="26"/>
      <c r="G15" s="26"/>
      <c r="H15" s="26"/>
      <c r="I15" s="26"/>
      <c r="J15" s="26"/>
      <c r="K15" s="103" t="str">
        <f t="shared" si="0"/>
        <v/>
      </c>
      <c r="L15" s="6"/>
      <c r="M15" s="5"/>
      <c r="N15" s="103" t="e">
        <f>CC15</f>
        <v>#REF!</v>
      </c>
      <c r="O15" s="28" t="str">
        <f>IF(AND(LEN($D15)&gt;0,SUMIF($F$13:$J$13,O$13,$F15:$J15)&gt;0,ASISTENCIA!I14&lt;&gt;"X",ASISTENCIA!I14&lt;&gt;"L",ASISTENCIA!I14&lt;&gt;"J",ASISTENCIA!I14&lt;&gt;"V",ASISTENCIA!I14&lt;&gt;"F",ASISTENCIA!I14&lt;&gt;""),SUMIF($F$13:$J$13,O$13,$F15:$J15),"")</f>
        <v/>
      </c>
      <c r="P15" s="28" t="str">
        <f>IF(AND(LEN($D15)&gt;0,SUMIF($F$13:$J$13,P$13,$F15:$J15)&gt;0,ASISTENCIA!J14&lt;&gt;"X",ASISTENCIA!J14&lt;&gt;"L",ASISTENCIA!J14&lt;&gt;"J",ASISTENCIA!J14&lt;&gt;"V",ASISTENCIA!J14&lt;&gt;"F",ASISTENCIA!J14&lt;&gt;""),SUMIF($F$13:$J$13,P$13,$F15:$J15),"")</f>
        <v/>
      </c>
      <c r="Q15" s="28" t="str">
        <f>IF(AND(LEN($D15)&gt;0,SUMIF($F$13:$J$13,Q$13,$F15:$J15)&gt;0,ASISTENCIA!K14&lt;&gt;"X",ASISTENCIA!K14&lt;&gt;"L",ASISTENCIA!K14&lt;&gt;"J",ASISTENCIA!K14&lt;&gt;"V",ASISTENCIA!K14&lt;&gt;"F",ASISTENCIA!K14&lt;&gt;""),SUMIF($F$13:$J$13,Q$13,$F15:$J15),"")</f>
        <v/>
      </c>
      <c r="R15" s="28" t="str">
        <f>IF(AND(LEN($D15)&gt;0,SUMIF($F$13:$J$13,R$13,$F15:$J15)&gt;0,ASISTENCIA!L14&lt;&gt;"X",ASISTENCIA!L14&lt;&gt;"L",ASISTENCIA!L14&lt;&gt;"J",ASISTENCIA!L14&lt;&gt;"V",ASISTENCIA!L14&lt;&gt;"F",ASISTENCIA!L14&lt;&gt;""),SUMIF($F$13:$J$13,R$13,$F15:$J15),"")</f>
        <v/>
      </c>
      <c r="S15" s="28" t="str">
        <f>IF(AND(LEN($D15)&gt;0,SUMIF($F$13:$J$13,S$13,$F15:$J15)&gt;0,ASISTENCIA!M14&lt;&gt;"X",ASISTENCIA!M14&lt;&gt;"L",ASISTENCIA!M14&lt;&gt;"J",ASISTENCIA!M14&lt;&gt;"V",ASISTENCIA!M14&lt;&gt;"F",ASISTENCIA!M14&lt;&gt;""),SUMIF($F$13:$J$13,S$13,$F15:$J15),"")</f>
        <v/>
      </c>
      <c r="T15" s="28" t="str">
        <f>IF(AND(LEN($D15)&gt;0,SUMIF($F$13:$J$13,T$13,$F15:$J15)&gt;0,ASISTENCIA!N14&lt;&gt;"X",ASISTENCIA!N14&lt;&gt;"L",ASISTENCIA!N14&lt;&gt;"J",ASISTENCIA!N14&lt;&gt;"V",ASISTENCIA!N14&lt;&gt;"F",ASISTENCIA!N14&lt;&gt;""),SUMIF($F$13:$J$13,T$13,$F15:$J15),"")</f>
        <v/>
      </c>
      <c r="U15" s="28" t="str">
        <f>IF(AND(LEN($D15)&gt;0,SUMIF($F$13:$J$13,U$13,$F15:$J15)&gt;0,ASISTENCIA!O14&lt;&gt;"X",ASISTENCIA!O14&lt;&gt;"L",ASISTENCIA!O14&lt;&gt;"J",ASISTENCIA!O14&lt;&gt;"V",ASISTENCIA!O14&lt;&gt;"F",ASISTENCIA!O14&lt;&gt;""),SUMIF($F$13:$J$13,U$13,$F15:$J15),"")</f>
        <v/>
      </c>
      <c r="V15" s="28" t="str">
        <f>IF(AND(LEN($D15)&gt;0,SUMIF($F$13:$J$13,V$13,$F15:$J15)&gt;0,ASISTENCIA!P14&lt;&gt;"X",ASISTENCIA!P14&lt;&gt;"L",ASISTENCIA!P14&lt;&gt;"J",ASISTENCIA!P14&lt;&gt;"V",ASISTENCIA!P14&lt;&gt;"F",ASISTENCIA!P14&lt;&gt;""),SUMIF($F$13:$J$13,V$13,$F15:$J15),"")</f>
        <v/>
      </c>
      <c r="W15" s="28" t="str">
        <f>IF(AND(LEN($D15)&gt;0,SUMIF($F$13:$J$13,W$13,$F15:$J15)&gt;0,ASISTENCIA!Q14&lt;&gt;"X",ASISTENCIA!Q14&lt;&gt;"L",ASISTENCIA!Q14&lt;&gt;"J",ASISTENCIA!Q14&lt;&gt;"V",ASISTENCIA!Q14&lt;&gt;"F",ASISTENCIA!Q14&lt;&gt;""),SUMIF($F$13:$J$13,W$13,$F15:$J15),"")</f>
        <v/>
      </c>
      <c r="X15" s="28" t="str">
        <f>IF(AND(LEN($D15)&gt;0,SUMIF($F$13:$J$13,X$13,$F15:$J15)&gt;0,ASISTENCIA!R14&lt;&gt;"X",ASISTENCIA!R14&lt;&gt;"L",ASISTENCIA!R14&lt;&gt;"J",ASISTENCIA!R14&lt;&gt;"V",ASISTENCIA!R14&lt;&gt;"F",ASISTENCIA!R14&lt;&gt;""),SUMIF($F$13:$J$13,X$13,$F15:$J15),"")</f>
        <v/>
      </c>
      <c r="Y15" s="28" t="str">
        <f>IF(AND(LEN($D15)&gt;0,SUMIF($F$13:$J$13,Y$13,$F15:$J15)&gt;0,ASISTENCIA!S14&lt;&gt;"X",ASISTENCIA!S14&lt;&gt;"L",ASISTENCIA!S14&lt;&gt;"J",ASISTENCIA!S14&lt;&gt;"V",ASISTENCIA!S14&lt;&gt;"F",ASISTENCIA!S14&lt;&gt;""),SUMIF($F$13:$J$13,Y$13,$F15:$J15),"")</f>
        <v/>
      </c>
      <c r="Z15" s="28" t="str">
        <f>IF(AND(LEN($D15)&gt;0,SUMIF($F$13:$J$13,Z$13,$F15:$J15)&gt;0,ASISTENCIA!T14&lt;&gt;"X",ASISTENCIA!T14&lt;&gt;"L",ASISTENCIA!T14&lt;&gt;"J",ASISTENCIA!T14&lt;&gt;"V",ASISTENCIA!T14&lt;&gt;"F",ASISTENCIA!T14&lt;&gt;""),SUMIF($F$13:$J$13,Z$13,$F15:$J15),"")</f>
        <v/>
      </c>
      <c r="AA15" s="28" t="str">
        <f>IF(AND(LEN($D15)&gt;0,SUMIF($F$13:$J$13,AA$13,$F15:$J15)&gt;0,ASISTENCIA!U14&lt;&gt;"X",ASISTENCIA!U14&lt;&gt;"L",ASISTENCIA!U14&lt;&gt;"J",ASISTENCIA!U14&lt;&gt;"V",ASISTENCIA!U14&lt;&gt;"F",ASISTENCIA!U14&lt;&gt;""),SUMIF($F$13:$J$13,AA$13,$F15:$J15),"")</f>
        <v/>
      </c>
      <c r="AB15" s="28" t="str">
        <f>IF(AND(LEN($D15)&gt;0,SUMIF($F$13:$J$13,AB$13,$F15:$J15)&gt;0,ASISTENCIA!V14&lt;&gt;"X",ASISTENCIA!V14&lt;&gt;"L",ASISTENCIA!V14&lt;&gt;"J",ASISTENCIA!V14&lt;&gt;"V",ASISTENCIA!V14&lt;&gt;"F",ASISTENCIA!V14&lt;&gt;""),SUMIF($F$13:$J$13,AB$13,$F15:$J15),"")</f>
        <v/>
      </c>
      <c r="AC15" s="28" t="str">
        <f>IF(AND(LEN($D15)&gt;0,SUMIF($F$13:$J$13,AC$13,$F15:$J15)&gt;0,ASISTENCIA!W14&lt;&gt;"X",ASISTENCIA!W14&lt;&gt;"L",ASISTENCIA!W14&lt;&gt;"J",ASISTENCIA!W14&lt;&gt;"V",ASISTENCIA!W14&lt;&gt;"F",ASISTENCIA!W14&lt;&gt;""),SUMIF($F$13:$J$13,AC$13,$F15:$J15),"")</f>
        <v/>
      </c>
      <c r="AD15" s="28" t="str">
        <f>IF(AND(LEN($D15)&gt;0,SUMIF($F$13:$J$13,AD$13,$F15:$J15)&gt;0,ASISTENCIA!X14&lt;&gt;"X",ASISTENCIA!X14&lt;&gt;"L",ASISTENCIA!X14&lt;&gt;"J",ASISTENCIA!X14&lt;&gt;"V",ASISTENCIA!X14&lt;&gt;"F",ASISTENCIA!X14&lt;&gt;""),SUMIF($F$13:$J$13,AD$13,$F15:$J15),"")</f>
        <v/>
      </c>
      <c r="AE15" s="28" t="str">
        <f>IF(AND(LEN($D15)&gt;0,SUMIF($F$13:$J$13,AE$13,$F15:$J15)&gt;0,ASISTENCIA!Y14&lt;&gt;"X",ASISTENCIA!Y14&lt;&gt;"L",ASISTENCIA!Y14&lt;&gt;"J",ASISTENCIA!Y14&lt;&gt;"V",ASISTENCIA!Y14&lt;&gt;"F",ASISTENCIA!Y14&lt;&gt;""),SUMIF($F$13:$J$13,AE$13,$F15:$J15),"")</f>
        <v/>
      </c>
      <c r="AF15" s="28" t="str">
        <f>IF(AND(LEN($D15)&gt;0,SUMIF($F$13:$J$13,AF$13,$F15:$J15)&gt;0,ASISTENCIA!Z14&lt;&gt;"X",ASISTENCIA!Z14&lt;&gt;"L",ASISTENCIA!Z14&lt;&gt;"J",ASISTENCIA!Z14&lt;&gt;"V",ASISTENCIA!Z14&lt;&gt;"F",ASISTENCIA!Z14&lt;&gt;""),SUMIF($F$13:$J$13,AF$13,$F15:$J15),"")</f>
        <v/>
      </c>
      <c r="AG15" s="28" t="str">
        <f>IF(AND(LEN($D15)&gt;0,SUMIF($F$13:$J$13,AG$13,$F15:$J15)&gt;0,ASISTENCIA!AA14&lt;&gt;"X",ASISTENCIA!AA14&lt;&gt;"L",ASISTENCIA!AA14&lt;&gt;"J",ASISTENCIA!AA14&lt;&gt;"V",ASISTENCIA!AA14&lt;&gt;"F",ASISTENCIA!AA14&lt;&gt;""),SUMIF($F$13:$J$13,AG$13,$F15:$J15),"")</f>
        <v/>
      </c>
      <c r="AH15" s="28" t="str">
        <f>IF(AND(LEN($D15)&gt;0,SUMIF($F$13:$J$13,AH$13,$F15:$J15)&gt;0,ASISTENCIA!AB14&lt;&gt;"X",ASISTENCIA!AB14&lt;&gt;"L",ASISTENCIA!AB14&lt;&gt;"J",ASISTENCIA!AB14&lt;&gt;"V",ASISTENCIA!AB14&lt;&gt;"F",ASISTENCIA!AB14&lt;&gt;""),SUMIF($F$13:$J$13,AH$13,$F15:$J15),"")</f>
        <v/>
      </c>
      <c r="AI15" s="28" t="str">
        <f>IF(AND(LEN($D15)&gt;0,SUMIF($F$13:$J$13,AI$13,$F15:$J15)&gt;0,ASISTENCIA!AC14&lt;&gt;"X",ASISTENCIA!AC14&lt;&gt;"L",ASISTENCIA!AC14&lt;&gt;"J",ASISTENCIA!AC14&lt;&gt;"V",ASISTENCIA!AC14&lt;&gt;"F",ASISTENCIA!AC14&lt;&gt;""),SUMIF($F$13:$J$13,AI$13,$F15:$J15),"")</f>
        <v/>
      </c>
      <c r="AJ15" s="28" t="str">
        <f>IF(AND(LEN($D15)&gt;0,SUMIF($F$13:$J$13,AJ$13,$F15:$J15)&gt;0,ASISTENCIA!AD14&lt;&gt;"X",ASISTENCIA!AD14&lt;&gt;"L",ASISTENCIA!AD14&lt;&gt;"J",ASISTENCIA!AD14&lt;&gt;"V",ASISTENCIA!AD14&lt;&gt;"F",ASISTENCIA!AD14&lt;&gt;""),SUMIF($F$13:$J$13,AJ$13,$F15:$J15),"")</f>
        <v/>
      </c>
      <c r="AK15" s="28" t="str">
        <f>IF(AND(LEN($D15)&gt;0,SUMIF($F$13:$J$13,AK$13,$F15:$J15)&gt;0,ASISTENCIA!AE14&lt;&gt;"X",ASISTENCIA!AE14&lt;&gt;"L",ASISTENCIA!AE14&lt;&gt;"J",ASISTENCIA!AE14&lt;&gt;"V",ASISTENCIA!AE14&lt;&gt;"F",ASISTENCIA!AE14&lt;&gt;""),SUMIF($F$13:$J$13,AK$13,$F15:$J15),"")</f>
        <v/>
      </c>
      <c r="AL15" s="28" t="str">
        <f>IF(AND(LEN($D15)&gt;0,SUMIF($F$13:$J$13,AL$13,$F15:$J15)&gt;0,ASISTENCIA!AF14&lt;&gt;"X",ASISTENCIA!AF14&lt;&gt;"L",ASISTENCIA!AF14&lt;&gt;"J",ASISTENCIA!AF14&lt;&gt;"V",ASISTENCIA!AF14&lt;&gt;"F",ASISTENCIA!AF14&lt;&gt;""),SUMIF($F$13:$J$13,AL$13,$F15:$J15),"")</f>
        <v/>
      </c>
      <c r="AM15" s="28" t="str">
        <f>IF(AND(LEN($D15)&gt;0,SUMIF($F$13:$J$13,AM$13,$F15:$J15)&gt;0,ASISTENCIA!AG14&lt;&gt;"X",ASISTENCIA!AG14&lt;&gt;"L",ASISTENCIA!AG14&lt;&gt;"J",ASISTENCIA!AG14&lt;&gt;"V",ASISTENCIA!AG14&lt;&gt;"F",ASISTENCIA!AG14&lt;&gt;""),SUMIF($F$13:$J$13,AM$13,$F15:$J15),"")</f>
        <v/>
      </c>
      <c r="AN15" s="28" t="str">
        <f>IF(AND(LEN($D15)&gt;0,SUMIF($F$13:$J$13,AN$13,$F15:$J15)&gt;0,ASISTENCIA!AH14&lt;&gt;"X",ASISTENCIA!AH14&lt;&gt;"L",ASISTENCIA!AH14&lt;&gt;"J",ASISTENCIA!AH14&lt;&gt;"V",ASISTENCIA!AH14&lt;&gt;"F",ASISTENCIA!AH14&lt;&gt;""),SUMIF($F$13:$J$13,AN$13,$F15:$J15),"")</f>
        <v/>
      </c>
      <c r="AO15" s="28" t="str">
        <f>IF(AND(LEN($D15)&gt;0,SUMIF($F$13:$J$13,AO$13,$F15:$J15)&gt;0,ASISTENCIA!AI14&lt;&gt;"X",ASISTENCIA!AI14&lt;&gt;"L",ASISTENCIA!AI14&lt;&gt;"J",ASISTENCIA!AI14&lt;&gt;"V",ASISTENCIA!AI14&lt;&gt;"F",ASISTENCIA!AI14&lt;&gt;""),SUMIF($F$13:$J$13,AO$13,$F15:$J15),"")</f>
        <v/>
      </c>
      <c r="AP15" s="28" t="str">
        <f>IF(AND(LEN($D15)&gt;0,SUMIF($F$13:$J$13,AP$13,$F15:$J15)&gt;0,ASISTENCIA!AJ14&lt;&gt;"X",ASISTENCIA!AJ14&lt;&gt;"L",ASISTENCIA!AJ14&lt;&gt;"J",ASISTENCIA!AJ14&lt;&gt;"V",ASISTENCIA!AJ14&lt;&gt;"F",ASISTENCIA!AJ14&lt;&gt;""),SUMIF($F$13:$J$13,AP$13,$F15:$J15),"")</f>
        <v/>
      </c>
      <c r="AQ15" s="28" t="str">
        <f>IF(AND(LEN($D15)&gt;0,SUMIF($F$13:$J$13,AQ$13,$F15:$J15)&gt;0,ASISTENCIA!AK14&lt;&gt;"X",ASISTENCIA!AK14&lt;&gt;"L",ASISTENCIA!AK14&lt;&gt;"J",ASISTENCIA!AK14&lt;&gt;"V",ASISTENCIA!AK14&lt;&gt;"F",ASISTENCIA!AK14&lt;&gt;""),SUMIF($F$13:$J$13,AQ$13,$F15:$J15),"")</f>
        <v/>
      </c>
      <c r="AR15" s="28" t="e">
        <f>IF(AND(LEN($D15)&gt;0,SUMIF($F$13:$J$13,AR$13,$F15:$J15)&gt;0,ASISTENCIA!#REF!&lt;&gt;"X",ASISTENCIA!#REF!&lt;&gt;"L",ASISTENCIA!#REF!&lt;&gt;"J",ASISTENCIA!#REF!&lt;&gt;"V",ASISTENCIA!#REF!&lt;&gt;"F",ASISTENCIA!#REF!&lt;&gt;""),SUMIF($F$13:$J$13,AR$13,$F15:$J15),"")</f>
        <v>#REF!</v>
      </c>
      <c r="AS15" s="28" t="e">
        <f>IF(AND(LEN($D15)&gt;0,SUMIF($F$13:$J$13,AS$13,$F15:$J15)&gt;0,ASISTENCIA!#REF!&lt;&gt;"X",ASISTENCIA!#REF!&lt;&gt;"L",ASISTENCIA!#REF!&lt;&gt;"J",ASISTENCIA!#REF!&lt;&gt;"V",ASISTENCIA!#REF!&lt;&gt;"F",ASISTENCIA!#REF!&lt;&gt;""),SUMIF($F$13:$J$13,AS$13,$F15:$J15),"")</f>
        <v>#REF!</v>
      </c>
      <c r="AT15" s="108" t="e">
        <f t="shared" ref="AT15:AT43" si="3">IF(SUM(O15:AS15)&gt;0,SUM(O15:AS15),"")</f>
        <v>#REF!</v>
      </c>
      <c r="AW15" s="107"/>
      <c r="AX15" s="103" t="str">
        <f>IF(AND(LEN($D15)&gt;0,SUMIF($F$13:$J$13,AX$13,$F15:$J15)&gt;0,ASISTENCIA!AU14&lt;&gt;"X",ASISTENCIA!AU14&lt;&gt;"L",ASISTENCIA!AU14&lt;&gt;"J",ASISTENCIA!AU14&lt;&gt;"F"),SUMIF($F$13:$J$13,AX$13,$F15:$J15),"")</f>
        <v/>
      </c>
      <c r="AY15" s="103" t="e">
        <f>IF(AND(LEN($D15)&gt;0,SUMIF($F$13:$J$13,AY$13,$F15:$J15)&gt;0,ASISTENCIA!#REF!&lt;&gt;"X",ASISTENCIA!#REF!&lt;&gt;"L",ASISTENCIA!#REF!&lt;&gt;"J",ASISTENCIA!#REF!&lt;&gt;"F"),SUMIF($F$13:$J$13,AY$13,$F15:$J15),"")</f>
        <v>#REF!</v>
      </c>
      <c r="AZ15" s="103" t="str">
        <f>IF(AND(LEN($D15)&gt;0,SUMIF($F$13:$J$13,AZ$13,$F15:$J15)&gt;0,ASISTENCIA!BF14&lt;&gt;"X",ASISTENCIA!BF14&lt;&gt;"L",ASISTENCIA!BF14&lt;&gt;"J",ASISTENCIA!BF14&lt;&gt;"F"),SUMIF($F$13:$J$13,AZ$13,$F15:$J15),"")</f>
        <v/>
      </c>
      <c r="BA15" s="103" t="str">
        <f>IF(AND(LEN($D15)&gt;0,SUMIF($F$13:$J$13,BA$13,$F15:$J15)&gt;0,ASISTENCIA!BG14&lt;&gt;"X",ASISTENCIA!BG14&lt;&gt;"L",ASISTENCIA!BG14&lt;&gt;"J",ASISTENCIA!BG14&lt;&gt;"F"),SUMIF($F$13:$J$13,BA$13,$F15:$J15),"")</f>
        <v/>
      </c>
      <c r="BB15" s="103" t="str">
        <f>IF(AND(LEN($D15)&gt;0,SUMIF($F$13:$J$13,BB$13,$F15:$J15)&gt;0,ASISTENCIA!BH14&lt;&gt;"X",ASISTENCIA!BH14&lt;&gt;"L",ASISTENCIA!BH14&lt;&gt;"J",ASISTENCIA!BH14&lt;&gt;"F"),SUMIF($F$13:$J$13,BB$13,$F15:$J15),"")</f>
        <v/>
      </c>
      <c r="BC15" s="103" t="str">
        <f>IF(AND(LEN($D15)&gt;0,SUMIF($F$13:$J$13,BC$13,$F15:$J15)&gt;0,ASISTENCIA!AZ14&lt;&gt;"X",ASISTENCIA!AZ14&lt;&gt;"L",ASISTENCIA!AZ14&lt;&gt;"J",ASISTENCIA!AZ14&lt;&gt;"F"),SUMIF($F$13:$J$13,BC$13,$F15:$J15),"")</f>
        <v/>
      </c>
      <c r="BD15" s="103" t="str">
        <f>IF(AND(LEN($D15)&gt;0,SUMIF($F$13:$J$13,BD$13,$F15:$J15)&gt;0,ASISTENCIA!BA14&lt;&gt;"X",ASISTENCIA!BA14&lt;&gt;"L",ASISTENCIA!BA14&lt;&gt;"J",ASISTENCIA!BA14&lt;&gt;"F"),SUMIF($F$13:$J$13,BD$13,$F15:$J15),"")</f>
        <v/>
      </c>
      <c r="BE15" s="103" t="str">
        <f>IF(AND(LEN($D15)&gt;0,SUMIF($F$13:$J$13,BE$13,$F15:$J15)&gt;0,ASISTENCIA!BB14&lt;&gt;"X",ASISTENCIA!BB14&lt;&gt;"L",ASISTENCIA!BB14&lt;&gt;"J",ASISTENCIA!BB14&lt;&gt;"F"),SUMIF($F$13:$J$13,BE$13,$F15:$J15),"")</f>
        <v/>
      </c>
      <c r="BF15" s="103" t="e">
        <f>IF(AND(LEN($D15)&gt;0,SUMIF($F$13:$J$13,BF$13,$F15:$J15)&gt;0,ASISTENCIA!#REF!&lt;&gt;"X",ASISTENCIA!#REF!&lt;&gt;"L",ASISTENCIA!#REF!&lt;&gt;"J",ASISTENCIA!#REF!&lt;&gt;"F"),SUMIF($F$13:$J$13,BF$13,$F15:$J15),"")</f>
        <v>#REF!</v>
      </c>
      <c r="BG15" s="103" t="e">
        <f>IF(AND(LEN($D15)&gt;0,SUMIF($F$13:$J$13,BG$13,$F15:$J15)&gt;0,ASISTENCIA!#REF!&lt;&gt;"X",ASISTENCIA!#REF!&lt;&gt;"L",ASISTENCIA!#REF!&lt;&gt;"J",ASISTENCIA!#REF!&lt;&gt;"F"),SUMIF($F$13:$J$13,BG$13,$F15:$J15),"")</f>
        <v>#REF!</v>
      </c>
      <c r="BH15" s="103" t="e">
        <f>IF(AND(LEN($D15)&gt;0,SUMIF($F$13:$J$13,BH$13,$F15:$J15)&gt;0,ASISTENCIA!#REF!&lt;&gt;"X",ASISTENCIA!#REF!&lt;&gt;"L",ASISTENCIA!#REF!&lt;&gt;"J",ASISTENCIA!#REF!&lt;&gt;"F"),SUMIF($F$13:$J$13,BH$13,$F15:$J15),"")</f>
        <v>#REF!</v>
      </c>
      <c r="BI15" s="103" t="e">
        <f>IF(AND(LEN($D15)&gt;0,SUMIF($F$13:$J$13,BI$13,$F15:$J15)&gt;0,ASISTENCIA!#REF!&lt;&gt;"X",ASISTENCIA!#REF!&lt;&gt;"L",ASISTENCIA!#REF!&lt;&gt;"J",ASISTENCIA!#REF!&lt;&gt;"F"),SUMIF($F$13:$J$13,BI$13,$F15:$J15),"")</f>
        <v>#REF!</v>
      </c>
      <c r="BJ15" s="103" t="e">
        <f>IF(AND(LEN($D15)&gt;0,SUMIF($F$13:$J$13,BJ$13,$F15:$J15)&gt;0,ASISTENCIA!#REF!&lt;&gt;"X",ASISTENCIA!#REF!&lt;&gt;"L",ASISTENCIA!#REF!&lt;&gt;"J",ASISTENCIA!#REF!&lt;&gt;"F"),SUMIF($F$13:$J$13,BJ$13,$F15:$J15),"")</f>
        <v>#REF!</v>
      </c>
      <c r="BK15" s="103" t="e">
        <f>IF(AND(LEN($D15)&gt;0,SUMIF($F$13:$J$13,BK$13,$F15:$J15)&gt;0,ASISTENCIA!#REF!&lt;&gt;"X",ASISTENCIA!#REF!&lt;&gt;"L",ASISTENCIA!#REF!&lt;&gt;"J",ASISTENCIA!#REF!&lt;&gt;"F"),SUMIF($F$13:$J$13,BK$13,$F15:$J15),"")</f>
        <v>#REF!</v>
      </c>
      <c r="BL15" s="103" t="str">
        <f>IF(AND(LEN($D15)&gt;0,SUMIF($F$13:$J$13,BL$13,$F15:$J15)&gt;0,ASISTENCIA!BI14&lt;&gt;"X",ASISTENCIA!BI14&lt;&gt;"L",ASISTENCIA!BI14&lt;&gt;"J",ASISTENCIA!BI14&lt;&gt;"F"),SUMIF($F$13:$J$13,BL$13,$F15:$J15),"")</f>
        <v/>
      </c>
      <c r="BM15" s="103" t="str">
        <f>IF(AND(LEN($D15)&gt;0,SUMIF($F$13:$J$13,BM$13,$F15:$J15)&gt;0,ASISTENCIA!BJ14&lt;&gt;"X",ASISTENCIA!BJ14&lt;&gt;"L",ASISTENCIA!BJ14&lt;&gt;"J",ASISTENCIA!BJ14&lt;&gt;"F"),SUMIF($F$13:$J$13,BM$13,$F15:$J15),"")</f>
        <v/>
      </c>
      <c r="BN15" s="103" t="str">
        <f>IF(AND(LEN($D15)&gt;0,SUMIF($F$13:$J$13,BN$13,$F15:$J15)&gt;0,ASISTENCIA!BK14&lt;&gt;"X",ASISTENCIA!BK14&lt;&gt;"L",ASISTENCIA!BK14&lt;&gt;"J",ASISTENCIA!BK14&lt;&gt;"F"),SUMIF($F$13:$J$13,BN$13,$F15:$J15),"")</f>
        <v/>
      </c>
      <c r="BO15" s="103" t="str">
        <f>IF(AND(LEN($D15)&gt;0,SUMIF($F$13:$J$13,BO$13,$F15:$J15)&gt;0,ASISTENCIA!BL14&lt;&gt;"X",ASISTENCIA!BL14&lt;&gt;"L",ASISTENCIA!BL14&lt;&gt;"J",ASISTENCIA!BL14&lt;&gt;"F"),SUMIF($F$13:$J$13,BO$13,$F15:$J15),"")</f>
        <v/>
      </c>
      <c r="BP15" s="103" t="str">
        <f>IF(AND(LEN($D15)&gt;0,SUMIF($F$13:$J$13,BP$13,$F15:$J15)&gt;0,ASISTENCIA!BM14&lt;&gt;"X",ASISTENCIA!BM14&lt;&gt;"L",ASISTENCIA!BM14&lt;&gt;"J",ASISTENCIA!BM14&lt;&gt;"F"),SUMIF($F$13:$J$13,BP$13,$F15:$J15),"")</f>
        <v/>
      </c>
      <c r="BQ15" s="103" t="str">
        <f>IF(AND(LEN($D15)&gt;0,SUMIF($F$13:$J$13,BQ$13,$F15:$J15)&gt;0,ASISTENCIA!BN14&lt;&gt;"X",ASISTENCIA!BN14&lt;&gt;"L",ASISTENCIA!BN14&lt;&gt;"J",ASISTENCIA!BN14&lt;&gt;"F"),SUMIF($F$13:$J$13,BQ$13,$F15:$J15),"")</f>
        <v/>
      </c>
      <c r="BR15" s="103" t="str">
        <f>IF(AND(LEN($D15)&gt;0,SUMIF($F$13:$J$13,BR$13,$F15:$J15)&gt;0,ASISTENCIA!BO14&lt;&gt;"X",ASISTENCIA!BO14&lt;&gt;"L",ASISTENCIA!BO14&lt;&gt;"J",ASISTENCIA!BO14&lt;&gt;"F"),SUMIF($F$13:$J$13,BR$13,$F15:$J15),"")</f>
        <v/>
      </c>
      <c r="BS15" s="103" t="str">
        <f>IF(AND(LEN($D15)&gt;0,SUMIF($F$13:$J$13,BS$13,$F15:$J15)&gt;0,ASISTENCIA!BP14&lt;&gt;"X",ASISTENCIA!BP14&lt;&gt;"L",ASISTENCIA!BP14&lt;&gt;"J",ASISTENCIA!BP14&lt;&gt;"F"),SUMIF($F$13:$J$13,BS$13,$F15:$J15),"")</f>
        <v/>
      </c>
      <c r="BT15" s="103" t="str">
        <f>IF(AND(LEN($D15)&gt;0,SUMIF($F$13:$J$13,BT$13,$F15:$J15)&gt;0,ASISTENCIA!BQ14&lt;&gt;"X",ASISTENCIA!BQ14&lt;&gt;"L",ASISTENCIA!BQ14&lt;&gt;"J",ASISTENCIA!BQ14&lt;&gt;"F"),SUMIF($F$13:$J$13,BT$13,$F15:$J15),"")</f>
        <v/>
      </c>
      <c r="BU15" s="103" t="str">
        <f>IF(AND(LEN($D15)&gt;0,SUMIF($F$13:$J$13,BU$13,$F15:$J15)&gt;0,ASISTENCIA!BR14&lt;&gt;"X",ASISTENCIA!BR14&lt;&gt;"L",ASISTENCIA!BR14&lt;&gt;"J",ASISTENCIA!BR14&lt;&gt;"F"),SUMIF($F$13:$J$13,BU$13,$F15:$J15),"")</f>
        <v/>
      </c>
      <c r="BV15" s="103" t="str">
        <f>IF(AND(LEN($D15)&gt;0,SUMIF($F$13:$J$13,BV$13,$F15:$J15)&gt;0,ASISTENCIA!BS14&lt;&gt;"X",ASISTENCIA!BS14&lt;&gt;"L",ASISTENCIA!BS14&lt;&gt;"J",ASISTENCIA!BS14&lt;&gt;"F"),SUMIF($F$13:$J$13,BV$13,$F15:$J15),"")</f>
        <v/>
      </c>
      <c r="BW15" s="103" t="str">
        <f>IF(AND(LEN($D15)&gt;0,SUMIF($F$13:$J$13,BW$13,$F15:$J15)&gt;0,ASISTENCIA!BT14&lt;&gt;"X",ASISTENCIA!BT14&lt;&gt;"L",ASISTENCIA!BT14&lt;&gt;"J",ASISTENCIA!BT14&lt;&gt;"F"),SUMIF($F$13:$J$13,BW$13,$F15:$J15),"")</f>
        <v/>
      </c>
      <c r="BX15" s="103" t="str">
        <f>IF(AND(LEN($D15)&gt;0,SUMIF($F$13:$J$13,BX$13,$F15:$J15)&gt;0,ASISTENCIA!BU14&lt;&gt;"X",ASISTENCIA!BU14&lt;&gt;"L",ASISTENCIA!BU14&lt;&gt;"J",ASISTENCIA!BU14&lt;&gt;"F"),SUMIF($F$13:$J$13,BX$13,$F15:$J15),"")</f>
        <v/>
      </c>
      <c r="BY15" s="103" t="str">
        <f>IF(AND(LEN($D15)&gt;0,SUMIF($F$13:$J$13,BY$13,$F15:$J15)&gt;0,ASISTENCIA!BV14&lt;&gt;"X",ASISTENCIA!BV14&lt;&gt;"L",ASISTENCIA!BV14&lt;&gt;"J",ASISTENCIA!BV14&lt;&gt;"F"),SUMIF($F$13:$J$13,BY$13,$F15:$J15),"")</f>
        <v/>
      </c>
      <c r="BZ15" s="103" t="str">
        <f>IF(AND(LEN($D15)&gt;0,SUMIF($F$13:$J$13,BZ$13,$F15:$J15)&gt;0,ASISTENCIA!BW14&lt;&gt;"X",ASISTENCIA!BW14&lt;&gt;"L",ASISTENCIA!BW14&lt;&gt;"J",ASISTENCIA!BW14&lt;&gt;"F"),SUMIF($F$13:$J$13,BZ$13,$F15:$J15),"")</f>
        <v/>
      </c>
      <c r="CA15" s="103" t="str">
        <f>IF(AND(LEN($D15)&gt;0,SUMIF($F$13:$J$13,CA$13,$F15:$J15)&gt;0,ASISTENCIA!BX14&lt;&gt;"X",ASISTENCIA!BX14&lt;&gt;"L",ASISTENCIA!BX14&lt;&gt;"J",ASISTENCIA!BX14&lt;&gt;"F"),SUMIF($F$13:$J$13,CA$13,$F15:$J15),"")</f>
        <v/>
      </c>
      <c r="CB15" s="103" t="str">
        <f>IF(AND(LEN($D15)&gt;0,SUMIF($F$13:$J$13,CB$13,$F15:$J15)&gt;0,ASISTENCIA!BY14&lt;&gt;"X",ASISTENCIA!BY14&lt;&gt;"L",ASISTENCIA!BY14&lt;&gt;"J",ASISTENCIA!BY14&lt;&gt;"F"),SUMIF($F$13:$J$13,CB$13,$F15:$J15),"")</f>
        <v/>
      </c>
      <c r="CC15" s="108" t="e">
        <f t="shared" ref="CC15:CC43" si="4">IF(SUM(AX15:CB15)&gt;0,SUM(AX15:CB15),"")</f>
        <v>#REF!</v>
      </c>
      <c r="CD15" s="107"/>
    </row>
    <row r="16" spans="1:82" s="7" customFormat="1" ht="15" x14ac:dyDescent="0.25">
      <c r="A16" s="18" t="e">
        <f t="shared" ref="A16:A43" si="5">IF(LEN(B16)&gt;0,1+A15,"")</f>
        <v>#REF!</v>
      </c>
      <c r="B16" s="14" t="e">
        <f>IF(LEN(C16)&gt;0,VLOOKUP($O$4,DATA!$A$1:$S$1,2,FALSE),"")</f>
        <v>#REF!</v>
      </c>
      <c r="C16" s="15" t="e">
        <f t="shared" si="2"/>
        <v>#REF!</v>
      </c>
      <c r="D16" s="21" t="e">
        <f>IF(LEN(ASISTENCIA!#REF!)&gt;0,ASISTENCIA!#REF!,"")</f>
        <v>#REF!</v>
      </c>
      <c r="E16" s="110" t="e">
        <f>IF(LEN(D16)&gt;0,ASISTENCIA!#REF!,"")</f>
        <v>#REF!</v>
      </c>
      <c r="F16" s="26"/>
      <c r="G16" s="26"/>
      <c r="H16" s="26"/>
      <c r="I16" s="26"/>
      <c r="J16" s="26"/>
      <c r="K16" s="103" t="str">
        <f t="shared" si="0"/>
        <v/>
      </c>
      <c r="L16" s="6"/>
      <c r="M16" s="5"/>
      <c r="N16" s="103" t="e">
        <f t="shared" ref="N16:N43" si="6">CC16</f>
        <v>#REF!</v>
      </c>
      <c r="O16" s="28" t="e">
        <f>IF(AND(LEN($D16)&gt;0,SUMIF($F$13:$J$13,O$13,$F16:$J16)&gt;0,ASISTENCIA!#REF!&lt;&gt;"X",ASISTENCIA!#REF!&lt;&gt;"L",ASISTENCIA!#REF!&lt;&gt;"J",ASISTENCIA!#REF!&lt;&gt;"V",ASISTENCIA!#REF!&lt;&gt;"F",ASISTENCIA!#REF!&lt;&gt;""),SUMIF($F$13:$J$13,O$13,$F16:$J16),"")</f>
        <v>#REF!</v>
      </c>
      <c r="P16" s="28" t="e">
        <f>IF(AND(LEN($D16)&gt;0,SUMIF($F$13:$J$13,P$13,$F16:$J16)&gt;0,ASISTENCIA!#REF!&lt;&gt;"X",ASISTENCIA!#REF!&lt;&gt;"L",ASISTENCIA!#REF!&lt;&gt;"J",ASISTENCIA!#REF!&lt;&gt;"V",ASISTENCIA!#REF!&lt;&gt;"F",ASISTENCIA!#REF!&lt;&gt;""),SUMIF($F$13:$J$13,P$13,$F16:$J16),"")</f>
        <v>#REF!</v>
      </c>
      <c r="Q16" s="28" t="e">
        <f>IF(AND(LEN($D16)&gt;0,SUMIF($F$13:$J$13,Q$13,$F16:$J16)&gt;0,ASISTENCIA!#REF!&lt;&gt;"X",ASISTENCIA!#REF!&lt;&gt;"L",ASISTENCIA!#REF!&lt;&gt;"J",ASISTENCIA!#REF!&lt;&gt;"V",ASISTENCIA!#REF!&lt;&gt;"F",ASISTENCIA!#REF!&lt;&gt;""),SUMIF($F$13:$J$13,Q$13,$F16:$J16),"")</f>
        <v>#REF!</v>
      </c>
      <c r="R16" s="28" t="e">
        <f>IF(AND(LEN($D16)&gt;0,SUMIF($F$13:$J$13,R$13,$F16:$J16)&gt;0,ASISTENCIA!#REF!&lt;&gt;"X",ASISTENCIA!#REF!&lt;&gt;"L",ASISTENCIA!#REF!&lt;&gt;"J",ASISTENCIA!#REF!&lt;&gt;"V",ASISTENCIA!#REF!&lt;&gt;"F",ASISTENCIA!#REF!&lt;&gt;""),SUMIF($F$13:$J$13,R$13,$F16:$J16),"")</f>
        <v>#REF!</v>
      </c>
      <c r="S16" s="28" t="e">
        <f>IF(AND(LEN($D16)&gt;0,SUMIF($F$13:$J$13,S$13,$F16:$J16)&gt;0,ASISTENCIA!#REF!&lt;&gt;"X",ASISTENCIA!#REF!&lt;&gt;"L",ASISTENCIA!#REF!&lt;&gt;"J",ASISTENCIA!#REF!&lt;&gt;"V",ASISTENCIA!#REF!&lt;&gt;"F",ASISTENCIA!#REF!&lt;&gt;""),SUMIF($F$13:$J$13,S$13,$F16:$J16),"")</f>
        <v>#REF!</v>
      </c>
      <c r="T16" s="28" t="e">
        <f>IF(AND(LEN($D16)&gt;0,SUMIF($F$13:$J$13,T$13,$F16:$J16)&gt;0,ASISTENCIA!#REF!&lt;&gt;"X",ASISTENCIA!#REF!&lt;&gt;"L",ASISTENCIA!#REF!&lt;&gt;"J",ASISTENCIA!#REF!&lt;&gt;"V",ASISTENCIA!#REF!&lt;&gt;"F",ASISTENCIA!#REF!&lt;&gt;""),SUMIF($F$13:$J$13,T$13,$F16:$J16),"")</f>
        <v>#REF!</v>
      </c>
      <c r="U16" s="28" t="e">
        <f>IF(AND(LEN($D16)&gt;0,SUMIF($F$13:$J$13,U$13,$F16:$J16)&gt;0,ASISTENCIA!#REF!&lt;&gt;"X",ASISTENCIA!#REF!&lt;&gt;"L",ASISTENCIA!#REF!&lt;&gt;"J",ASISTENCIA!#REF!&lt;&gt;"V",ASISTENCIA!#REF!&lt;&gt;"F",ASISTENCIA!#REF!&lt;&gt;""),SUMIF($F$13:$J$13,U$13,$F16:$J16),"")</f>
        <v>#REF!</v>
      </c>
      <c r="V16" s="28" t="e">
        <f>IF(AND(LEN($D16)&gt;0,SUMIF($F$13:$J$13,V$13,$F16:$J16)&gt;0,ASISTENCIA!#REF!&lt;&gt;"X",ASISTENCIA!#REF!&lt;&gt;"L",ASISTENCIA!#REF!&lt;&gt;"J",ASISTENCIA!#REF!&lt;&gt;"V",ASISTENCIA!#REF!&lt;&gt;"F",ASISTENCIA!#REF!&lt;&gt;""),SUMIF($F$13:$J$13,V$13,$F16:$J16),"")</f>
        <v>#REF!</v>
      </c>
      <c r="W16" s="28" t="e">
        <f>IF(AND(LEN($D16)&gt;0,SUMIF($F$13:$J$13,W$13,$F16:$J16)&gt;0,ASISTENCIA!#REF!&lt;&gt;"X",ASISTENCIA!#REF!&lt;&gt;"L",ASISTENCIA!#REF!&lt;&gt;"J",ASISTENCIA!#REF!&lt;&gt;"V",ASISTENCIA!#REF!&lt;&gt;"F",ASISTENCIA!#REF!&lt;&gt;""),SUMIF($F$13:$J$13,W$13,$F16:$J16),"")</f>
        <v>#REF!</v>
      </c>
      <c r="X16" s="28" t="e">
        <f>IF(AND(LEN($D16)&gt;0,SUMIF($F$13:$J$13,X$13,$F16:$J16)&gt;0,ASISTENCIA!#REF!&lt;&gt;"X",ASISTENCIA!#REF!&lt;&gt;"L",ASISTENCIA!#REF!&lt;&gt;"J",ASISTENCIA!#REF!&lt;&gt;"V",ASISTENCIA!#REF!&lt;&gt;"F",ASISTENCIA!#REF!&lt;&gt;""),SUMIF($F$13:$J$13,X$13,$F16:$J16),"")</f>
        <v>#REF!</v>
      </c>
      <c r="Y16" s="28" t="e">
        <f>IF(AND(LEN($D16)&gt;0,SUMIF($F$13:$J$13,Y$13,$F16:$J16)&gt;0,ASISTENCIA!#REF!&lt;&gt;"X",ASISTENCIA!#REF!&lt;&gt;"L",ASISTENCIA!#REF!&lt;&gt;"J",ASISTENCIA!#REF!&lt;&gt;"V",ASISTENCIA!#REF!&lt;&gt;"F",ASISTENCIA!#REF!&lt;&gt;""),SUMIF($F$13:$J$13,Y$13,$F16:$J16),"")</f>
        <v>#REF!</v>
      </c>
      <c r="Z16" s="28" t="e">
        <f>IF(AND(LEN($D16)&gt;0,SUMIF($F$13:$J$13,Z$13,$F16:$J16)&gt;0,ASISTENCIA!#REF!&lt;&gt;"X",ASISTENCIA!#REF!&lt;&gt;"L",ASISTENCIA!#REF!&lt;&gt;"J",ASISTENCIA!#REF!&lt;&gt;"V",ASISTENCIA!#REF!&lt;&gt;"F",ASISTENCIA!#REF!&lt;&gt;""),SUMIF($F$13:$J$13,Z$13,$F16:$J16),"")</f>
        <v>#REF!</v>
      </c>
      <c r="AA16" s="28" t="e">
        <f>IF(AND(LEN($D16)&gt;0,SUMIF($F$13:$J$13,AA$13,$F16:$J16)&gt;0,ASISTENCIA!#REF!&lt;&gt;"X",ASISTENCIA!#REF!&lt;&gt;"L",ASISTENCIA!#REF!&lt;&gt;"J",ASISTENCIA!#REF!&lt;&gt;"V",ASISTENCIA!#REF!&lt;&gt;"F",ASISTENCIA!#REF!&lt;&gt;""),SUMIF($F$13:$J$13,AA$13,$F16:$J16),"")</f>
        <v>#REF!</v>
      </c>
      <c r="AB16" s="28" t="e">
        <f>IF(AND(LEN($D16)&gt;0,SUMIF($F$13:$J$13,AB$13,$F16:$J16)&gt;0,ASISTENCIA!#REF!&lt;&gt;"X",ASISTENCIA!#REF!&lt;&gt;"L",ASISTENCIA!#REF!&lt;&gt;"J",ASISTENCIA!#REF!&lt;&gt;"V",ASISTENCIA!#REF!&lt;&gt;"F",ASISTENCIA!#REF!&lt;&gt;""),SUMIF($F$13:$J$13,AB$13,$F16:$J16),"")</f>
        <v>#REF!</v>
      </c>
      <c r="AC16" s="28" t="e">
        <f>IF(AND(LEN($D16)&gt;0,SUMIF($F$13:$J$13,AC$13,$F16:$J16)&gt;0,ASISTENCIA!#REF!&lt;&gt;"X",ASISTENCIA!#REF!&lt;&gt;"L",ASISTENCIA!#REF!&lt;&gt;"J",ASISTENCIA!#REF!&lt;&gt;"V",ASISTENCIA!#REF!&lt;&gt;"F",ASISTENCIA!#REF!&lt;&gt;""),SUMIF($F$13:$J$13,AC$13,$F16:$J16),"")</f>
        <v>#REF!</v>
      </c>
      <c r="AD16" s="28" t="e">
        <f>IF(AND(LEN($D16)&gt;0,SUMIF($F$13:$J$13,AD$13,$F16:$J16)&gt;0,ASISTENCIA!#REF!&lt;&gt;"X",ASISTENCIA!#REF!&lt;&gt;"L",ASISTENCIA!#REF!&lt;&gt;"J",ASISTENCIA!#REF!&lt;&gt;"V",ASISTENCIA!#REF!&lt;&gt;"F",ASISTENCIA!#REF!&lt;&gt;""),SUMIF($F$13:$J$13,AD$13,$F16:$J16),"")</f>
        <v>#REF!</v>
      </c>
      <c r="AE16" s="28" t="e">
        <f>IF(AND(LEN($D16)&gt;0,SUMIF($F$13:$J$13,AE$13,$F16:$J16)&gt;0,ASISTENCIA!#REF!&lt;&gt;"X",ASISTENCIA!#REF!&lt;&gt;"L",ASISTENCIA!#REF!&lt;&gt;"J",ASISTENCIA!#REF!&lt;&gt;"V",ASISTENCIA!#REF!&lt;&gt;"F",ASISTENCIA!#REF!&lt;&gt;""),SUMIF($F$13:$J$13,AE$13,$F16:$J16),"")</f>
        <v>#REF!</v>
      </c>
      <c r="AF16" s="28" t="e">
        <f>IF(AND(LEN($D16)&gt;0,SUMIF($F$13:$J$13,AF$13,$F16:$J16)&gt;0,ASISTENCIA!#REF!&lt;&gt;"X",ASISTENCIA!#REF!&lt;&gt;"L",ASISTENCIA!#REF!&lt;&gt;"J",ASISTENCIA!#REF!&lt;&gt;"V",ASISTENCIA!#REF!&lt;&gt;"F",ASISTENCIA!#REF!&lt;&gt;""),SUMIF($F$13:$J$13,AF$13,$F16:$J16),"")</f>
        <v>#REF!</v>
      </c>
      <c r="AG16" s="28" t="e">
        <f>IF(AND(LEN($D16)&gt;0,SUMIF($F$13:$J$13,AG$13,$F16:$J16)&gt;0,ASISTENCIA!#REF!&lt;&gt;"X",ASISTENCIA!#REF!&lt;&gt;"L",ASISTENCIA!#REF!&lt;&gt;"J",ASISTENCIA!#REF!&lt;&gt;"V",ASISTENCIA!#REF!&lt;&gt;"F",ASISTENCIA!#REF!&lt;&gt;""),SUMIF($F$13:$J$13,AG$13,$F16:$J16),"")</f>
        <v>#REF!</v>
      </c>
      <c r="AH16" s="28" t="e">
        <f>IF(AND(LEN($D16)&gt;0,SUMIF($F$13:$J$13,AH$13,$F16:$J16)&gt;0,ASISTENCIA!#REF!&lt;&gt;"X",ASISTENCIA!#REF!&lt;&gt;"L",ASISTENCIA!#REF!&lt;&gt;"J",ASISTENCIA!#REF!&lt;&gt;"V",ASISTENCIA!#REF!&lt;&gt;"F",ASISTENCIA!#REF!&lt;&gt;""),SUMIF($F$13:$J$13,AH$13,$F16:$J16),"")</f>
        <v>#REF!</v>
      </c>
      <c r="AI16" s="28" t="e">
        <f>IF(AND(LEN($D16)&gt;0,SUMIF($F$13:$J$13,AI$13,$F16:$J16)&gt;0,ASISTENCIA!#REF!&lt;&gt;"X",ASISTENCIA!#REF!&lt;&gt;"L",ASISTENCIA!#REF!&lt;&gt;"J",ASISTENCIA!#REF!&lt;&gt;"V",ASISTENCIA!#REF!&lt;&gt;"F",ASISTENCIA!#REF!&lt;&gt;""),SUMIF($F$13:$J$13,AI$13,$F16:$J16),"")</f>
        <v>#REF!</v>
      </c>
      <c r="AJ16" s="28" t="e">
        <f>IF(AND(LEN($D16)&gt;0,SUMIF($F$13:$J$13,AJ$13,$F16:$J16)&gt;0,ASISTENCIA!#REF!&lt;&gt;"X",ASISTENCIA!#REF!&lt;&gt;"L",ASISTENCIA!#REF!&lt;&gt;"J",ASISTENCIA!#REF!&lt;&gt;"V",ASISTENCIA!#REF!&lt;&gt;"F",ASISTENCIA!#REF!&lt;&gt;""),SUMIF($F$13:$J$13,AJ$13,$F16:$J16),"")</f>
        <v>#REF!</v>
      </c>
      <c r="AK16" s="28" t="e">
        <f>IF(AND(LEN($D16)&gt;0,SUMIF($F$13:$J$13,AK$13,$F16:$J16)&gt;0,ASISTENCIA!#REF!&lt;&gt;"X",ASISTENCIA!#REF!&lt;&gt;"L",ASISTENCIA!#REF!&lt;&gt;"J",ASISTENCIA!#REF!&lt;&gt;"V",ASISTENCIA!#REF!&lt;&gt;"F",ASISTENCIA!#REF!&lt;&gt;""),SUMIF($F$13:$J$13,AK$13,$F16:$J16),"")</f>
        <v>#REF!</v>
      </c>
      <c r="AL16" s="28" t="e">
        <f>IF(AND(LEN($D16)&gt;0,SUMIF($F$13:$J$13,AL$13,$F16:$J16)&gt;0,ASISTENCIA!#REF!&lt;&gt;"X",ASISTENCIA!#REF!&lt;&gt;"L",ASISTENCIA!#REF!&lt;&gt;"J",ASISTENCIA!#REF!&lt;&gt;"V",ASISTENCIA!#REF!&lt;&gt;"F",ASISTENCIA!#REF!&lt;&gt;""),SUMIF($F$13:$J$13,AL$13,$F16:$J16),"")</f>
        <v>#REF!</v>
      </c>
      <c r="AM16" s="28" t="e">
        <f>IF(AND(LEN($D16)&gt;0,SUMIF($F$13:$J$13,AM$13,$F16:$J16)&gt;0,ASISTENCIA!#REF!&lt;&gt;"X",ASISTENCIA!#REF!&lt;&gt;"L",ASISTENCIA!#REF!&lt;&gt;"J",ASISTENCIA!#REF!&lt;&gt;"V",ASISTENCIA!#REF!&lt;&gt;"F",ASISTENCIA!#REF!&lt;&gt;""),SUMIF($F$13:$J$13,AM$13,$F16:$J16),"")</f>
        <v>#REF!</v>
      </c>
      <c r="AN16" s="28" t="e">
        <f>IF(AND(LEN($D16)&gt;0,SUMIF($F$13:$J$13,AN$13,$F16:$J16)&gt;0,ASISTENCIA!#REF!&lt;&gt;"X",ASISTENCIA!#REF!&lt;&gt;"L",ASISTENCIA!#REF!&lt;&gt;"J",ASISTENCIA!#REF!&lt;&gt;"V",ASISTENCIA!#REF!&lt;&gt;"F",ASISTENCIA!#REF!&lt;&gt;""),SUMIF($F$13:$J$13,AN$13,$F16:$J16),"")</f>
        <v>#REF!</v>
      </c>
      <c r="AO16" s="28" t="e">
        <f>IF(AND(LEN($D16)&gt;0,SUMIF($F$13:$J$13,AO$13,$F16:$J16)&gt;0,ASISTENCIA!#REF!&lt;&gt;"X",ASISTENCIA!#REF!&lt;&gt;"L",ASISTENCIA!#REF!&lt;&gt;"J",ASISTENCIA!#REF!&lt;&gt;"V",ASISTENCIA!#REF!&lt;&gt;"F",ASISTENCIA!#REF!&lt;&gt;""),SUMIF($F$13:$J$13,AO$13,$F16:$J16),"")</f>
        <v>#REF!</v>
      </c>
      <c r="AP16" s="28" t="e">
        <f>IF(AND(LEN($D16)&gt;0,SUMIF($F$13:$J$13,AP$13,$F16:$J16)&gt;0,ASISTENCIA!#REF!&lt;&gt;"X",ASISTENCIA!#REF!&lt;&gt;"L",ASISTENCIA!#REF!&lt;&gt;"J",ASISTENCIA!#REF!&lt;&gt;"V",ASISTENCIA!#REF!&lt;&gt;"F",ASISTENCIA!#REF!&lt;&gt;""),SUMIF($F$13:$J$13,AP$13,$F16:$J16),"")</f>
        <v>#REF!</v>
      </c>
      <c r="AQ16" s="28" t="e">
        <f>IF(AND(LEN($D16)&gt;0,SUMIF($F$13:$J$13,AQ$13,$F16:$J16)&gt;0,ASISTENCIA!#REF!&lt;&gt;"X",ASISTENCIA!#REF!&lt;&gt;"L",ASISTENCIA!#REF!&lt;&gt;"J",ASISTENCIA!#REF!&lt;&gt;"V",ASISTENCIA!#REF!&lt;&gt;"F",ASISTENCIA!#REF!&lt;&gt;""),SUMIF($F$13:$J$13,AQ$13,$F16:$J16),"")</f>
        <v>#REF!</v>
      </c>
      <c r="AR16" s="28" t="e">
        <f>IF(AND(LEN($D16)&gt;0,SUMIF($F$13:$J$13,AR$13,$F16:$J16)&gt;0,ASISTENCIA!#REF!&lt;&gt;"X",ASISTENCIA!#REF!&lt;&gt;"L",ASISTENCIA!#REF!&lt;&gt;"J",ASISTENCIA!#REF!&lt;&gt;"V",ASISTENCIA!#REF!&lt;&gt;"F",ASISTENCIA!#REF!&lt;&gt;""),SUMIF($F$13:$J$13,AR$13,$F16:$J16),"")</f>
        <v>#REF!</v>
      </c>
      <c r="AS16" s="28" t="e">
        <f>IF(AND(LEN($D16)&gt;0,SUMIF($F$13:$J$13,AS$13,$F16:$J16)&gt;0,ASISTENCIA!#REF!&lt;&gt;"X",ASISTENCIA!#REF!&lt;&gt;"L",ASISTENCIA!#REF!&lt;&gt;"J",ASISTENCIA!#REF!&lt;&gt;"V",ASISTENCIA!#REF!&lt;&gt;"F",ASISTENCIA!#REF!&lt;&gt;""),SUMIF($F$13:$J$13,AS$13,$F16:$J16),"")</f>
        <v>#REF!</v>
      </c>
      <c r="AT16" s="108" t="e">
        <f t="shared" si="3"/>
        <v>#REF!</v>
      </c>
      <c r="AW16" s="107"/>
      <c r="AX16" s="103" t="e">
        <f>IF(AND(LEN($D16)&gt;0,SUMIF($F$13:$J$13,AX$13,$F16:$J16)&gt;0,ASISTENCIA!#REF!&lt;&gt;"X",ASISTENCIA!#REF!&lt;&gt;"L",ASISTENCIA!#REF!&lt;&gt;"J",ASISTENCIA!#REF!&lt;&gt;"F"),SUMIF($F$13:$J$13,AX$13,$F16:$J16),"")</f>
        <v>#REF!</v>
      </c>
      <c r="AY16" s="103" t="e">
        <f>IF(AND(LEN($D16)&gt;0,SUMIF($F$13:$J$13,AY$13,$F16:$J16)&gt;0,ASISTENCIA!#REF!&lt;&gt;"X",ASISTENCIA!#REF!&lt;&gt;"L",ASISTENCIA!#REF!&lt;&gt;"J",ASISTENCIA!#REF!&lt;&gt;"F"),SUMIF($F$13:$J$13,AY$13,$F16:$J16),"")</f>
        <v>#REF!</v>
      </c>
      <c r="AZ16" s="103" t="e">
        <f>IF(AND(LEN($D16)&gt;0,SUMIF($F$13:$J$13,AZ$13,$F16:$J16)&gt;0,ASISTENCIA!#REF!&lt;&gt;"X",ASISTENCIA!#REF!&lt;&gt;"L",ASISTENCIA!#REF!&lt;&gt;"J",ASISTENCIA!#REF!&lt;&gt;"F"),SUMIF($F$13:$J$13,AZ$13,$F16:$J16),"")</f>
        <v>#REF!</v>
      </c>
      <c r="BA16" s="103" t="e">
        <f>IF(AND(LEN($D16)&gt;0,SUMIF($F$13:$J$13,BA$13,$F16:$J16)&gt;0,ASISTENCIA!#REF!&lt;&gt;"X",ASISTENCIA!#REF!&lt;&gt;"L",ASISTENCIA!#REF!&lt;&gt;"J",ASISTENCIA!#REF!&lt;&gt;"F"),SUMIF($F$13:$J$13,BA$13,$F16:$J16),"")</f>
        <v>#REF!</v>
      </c>
      <c r="BB16" s="103" t="e">
        <f>IF(AND(LEN($D16)&gt;0,SUMIF($F$13:$J$13,BB$13,$F16:$J16)&gt;0,ASISTENCIA!#REF!&lt;&gt;"X",ASISTENCIA!#REF!&lt;&gt;"L",ASISTENCIA!#REF!&lt;&gt;"J",ASISTENCIA!#REF!&lt;&gt;"F"),SUMIF($F$13:$J$13,BB$13,$F16:$J16),"")</f>
        <v>#REF!</v>
      </c>
      <c r="BC16" s="103" t="e">
        <f>IF(AND(LEN($D16)&gt;0,SUMIF($F$13:$J$13,BC$13,$F16:$J16)&gt;0,ASISTENCIA!#REF!&lt;&gt;"X",ASISTENCIA!#REF!&lt;&gt;"L",ASISTENCIA!#REF!&lt;&gt;"J",ASISTENCIA!#REF!&lt;&gt;"F"),SUMIF($F$13:$J$13,BC$13,$F16:$J16),"")</f>
        <v>#REF!</v>
      </c>
      <c r="BD16" s="103" t="e">
        <f>IF(AND(LEN($D16)&gt;0,SUMIF($F$13:$J$13,BD$13,$F16:$J16)&gt;0,ASISTENCIA!#REF!&lt;&gt;"X",ASISTENCIA!#REF!&lt;&gt;"L",ASISTENCIA!#REF!&lt;&gt;"J",ASISTENCIA!#REF!&lt;&gt;"F"),SUMIF($F$13:$J$13,BD$13,$F16:$J16),"")</f>
        <v>#REF!</v>
      </c>
      <c r="BE16" s="103" t="e">
        <f>IF(AND(LEN($D16)&gt;0,SUMIF($F$13:$J$13,BE$13,$F16:$J16)&gt;0,ASISTENCIA!#REF!&lt;&gt;"X",ASISTENCIA!#REF!&lt;&gt;"L",ASISTENCIA!#REF!&lt;&gt;"J",ASISTENCIA!#REF!&lt;&gt;"F"),SUMIF($F$13:$J$13,BE$13,$F16:$J16),"")</f>
        <v>#REF!</v>
      </c>
      <c r="BF16" s="103" t="e">
        <f>IF(AND(LEN($D16)&gt;0,SUMIF($F$13:$J$13,BF$13,$F16:$J16)&gt;0,ASISTENCIA!#REF!&lt;&gt;"X",ASISTENCIA!#REF!&lt;&gt;"L",ASISTENCIA!#REF!&lt;&gt;"J",ASISTENCIA!#REF!&lt;&gt;"F"),SUMIF($F$13:$J$13,BF$13,$F16:$J16),"")</f>
        <v>#REF!</v>
      </c>
      <c r="BG16" s="103" t="e">
        <f>IF(AND(LEN($D16)&gt;0,SUMIF($F$13:$J$13,BG$13,$F16:$J16)&gt;0,ASISTENCIA!#REF!&lt;&gt;"X",ASISTENCIA!#REF!&lt;&gt;"L",ASISTENCIA!#REF!&lt;&gt;"J",ASISTENCIA!#REF!&lt;&gt;"F"),SUMIF($F$13:$J$13,BG$13,$F16:$J16),"")</f>
        <v>#REF!</v>
      </c>
      <c r="BH16" s="103" t="e">
        <f>IF(AND(LEN($D16)&gt;0,SUMIF($F$13:$J$13,BH$13,$F16:$J16)&gt;0,ASISTENCIA!#REF!&lt;&gt;"X",ASISTENCIA!#REF!&lt;&gt;"L",ASISTENCIA!#REF!&lt;&gt;"J",ASISTENCIA!#REF!&lt;&gt;"F"),SUMIF($F$13:$J$13,BH$13,$F16:$J16),"")</f>
        <v>#REF!</v>
      </c>
      <c r="BI16" s="103" t="e">
        <f>IF(AND(LEN($D16)&gt;0,SUMIF($F$13:$J$13,BI$13,$F16:$J16)&gt;0,ASISTENCIA!#REF!&lt;&gt;"X",ASISTENCIA!#REF!&lt;&gt;"L",ASISTENCIA!#REF!&lt;&gt;"J",ASISTENCIA!#REF!&lt;&gt;"F"),SUMIF($F$13:$J$13,BI$13,$F16:$J16),"")</f>
        <v>#REF!</v>
      </c>
      <c r="BJ16" s="103" t="e">
        <f>IF(AND(LEN($D16)&gt;0,SUMIF($F$13:$J$13,BJ$13,$F16:$J16)&gt;0,ASISTENCIA!#REF!&lt;&gt;"X",ASISTENCIA!#REF!&lt;&gt;"L",ASISTENCIA!#REF!&lt;&gt;"J",ASISTENCIA!#REF!&lt;&gt;"F"),SUMIF($F$13:$J$13,BJ$13,$F16:$J16),"")</f>
        <v>#REF!</v>
      </c>
      <c r="BK16" s="103" t="e">
        <f>IF(AND(LEN($D16)&gt;0,SUMIF($F$13:$J$13,BK$13,$F16:$J16)&gt;0,ASISTENCIA!#REF!&lt;&gt;"X",ASISTENCIA!#REF!&lt;&gt;"L",ASISTENCIA!#REF!&lt;&gt;"J",ASISTENCIA!#REF!&lt;&gt;"F"),SUMIF($F$13:$J$13,BK$13,$F16:$J16),"")</f>
        <v>#REF!</v>
      </c>
      <c r="BL16" s="103" t="e">
        <f>IF(AND(LEN($D16)&gt;0,SUMIF($F$13:$J$13,BL$13,$F16:$J16)&gt;0,ASISTENCIA!#REF!&lt;&gt;"X",ASISTENCIA!#REF!&lt;&gt;"L",ASISTENCIA!#REF!&lt;&gt;"J",ASISTENCIA!#REF!&lt;&gt;"F"),SUMIF($F$13:$J$13,BL$13,$F16:$J16),"")</f>
        <v>#REF!</v>
      </c>
      <c r="BM16" s="103" t="e">
        <f>IF(AND(LEN($D16)&gt;0,SUMIF($F$13:$J$13,BM$13,$F16:$J16)&gt;0,ASISTENCIA!#REF!&lt;&gt;"X",ASISTENCIA!#REF!&lt;&gt;"L",ASISTENCIA!#REF!&lt;&gt;"J",ASISTENCIA!#REF!&lt;&gt;"F"),SUMIF($F$13:$J$13,BM$13,$F16:$J16),"")</f>
        <v>#REF!</v>
      </c>
      <c r="BN16" s="103" t="e">
        <f>IF(AND(LEN($D16)&gt;0,SUMIF($F$13:$J$13,BN$13,$F16:$J16)&gt;0,ASISTENCIA!#REF!&lt;&gt;"X",ASISTENCIA!#REF!&lt;&gt;"L",ASISTENCIA!#REF!&lt;&gt;"J",ASISTENCIA!#REF!&lt;&gt;"F"),SUMIF($F$13:$J$13,BN$13,$F16:$J16),"")</f>
        <v>#REF!</v>
      </c>
      <c r="BO16" s="103" t="e">
        <f>IF(AND(LEN($D16)&gt;0,SUMIF($F$13:$J$13,BO$13,$F16:$J16)&gt;0,ASISTENCIA!#REF!&lt;&gt;"X",ASISTENCIA!#REF!&lt;&gt;"L",ASISTENCIA!#REF!&lt;&gt;"J",ASISTENCIA!#REF!&lt;&gt;"F"),SUMIF($F$13:$J$13,BO$13,$F16:$J16),"")</f>
        <v>#REF!</v>
      </c>
      <c r="BP16" s="103" t="e">
        <f>IF(AND(LEN($D16)&gt;0,SUMIF($F$13:$J$13,BP$13,$F16:$J16)&gt;0,ASISTENCIA!#REF!&lt;&gt;"X",ASISTENCIA!#REF!&lt;&gt;"L",ASISTENCIA!#REF!&lt;&gt;"J",ASISTENCIA!#REF!&lt;&gt;"F"),SUMIF($F$13:$J$13,BP$13,$F16:$J16),"")</f>
        <v>#REF!</v>
      </c>
      <c r="BQ16" s="103" t="e">
        <f>IF(AND(LEN($D16)&gt;0,SUMIF($F$13:$J$13,BQ$13,$F16:$J16)&gt;0,ASISTENCIA!#REF!&lt;&gt;"X",ASISTENCIA!#REF!&lt;&gt;"L",ASISTENCIA!#REF!&lt;&gt;"J",ASISTENCIA!#REF!&lt;&gt;"F"),SUMIF($F$13:$J$13,BQ$13,$F16:$J16),"")</f>
        <v>#REF!</v>
      </c>
      <c r="BR16" s="103" t="e">
        <f>IF(AND(LEN($D16)&gt;0,SUMIF($F$13:$J$13,BR$13,$F16:$J16)&gt;0,ASISTENCIA!#REF!&lt;&gt;"X",ASISTENCIA!#REF!&lt;&gt;"L",ASISTENCIA!#REF!&lt;&gt;"J",ASISTENCIA!#REF!&lt;&gt;"F"),SUMIF($F$13:$J$13,BR$13,$F16:$J16),"")</f>
        <v>#REF!</v>
      </c>
      <c r="BS16" s="103" t="e">
        <f>IF(AND(LEN($D16)&gt;0,SUMIF($F$13:$J$13,BS$13,$F16:$J16)&gt;0,ASISTENCIA!#REF!&lt;&gt;"X",ASISTENCIA!#REF!&lt;&gt;"L",ASISTENCIA!#REF!&lt;&gt;"J",ASISTENCIA!#REF!&lt;&gt;"F"),SUMIF($F$13:$J$13,BS$13,$F16:$J16),"")</f>
        <v>#REF!</v>
      </c>
      <c r="BT16" s="103" t="e">
        <f>IF(AND(LEN($D16)&gt;0,SUMIF($F$13:$J$13,BT$13,$F16:$J16)&gt;0,ASISTENCIA!#REF!&lt;&gt;"X",ASISTENCIA!#REF!&lt;&gt;"L",ASISTENCIA!#REF!&lt;&gt;"J",ASISTENCIA!#REF!&lt;&gt;"F"),SUMIF($F$13:$J$13,BT$13,$F16:$J16),"")</f>
        <v>#REF!</v>
      </c>
      <c r="BU16" s="103" t="e">
        <f>IF(AND(LEN($D16)&gt;0,SUMIF($F$13:$J$13,BU$13,$F16:$J16)&gt;0,ASISTENCIA!#REF!&lt;&gt;"X",ASISTENCIA!#REF!&lt;&gt;"L",ASISTENCIA!#REF!&lt;&gt;"J",ASISTENCIA!#REF!&lt;&gt;"F"),SUMIF($F$13:$J$13,BU$13,$F16:$J16),"")</f>
        <v>#REF!</v>
      </c>
      <c r="BV16" s="103" t="e">
        <f>IF(AND(LEN($D16)&gt;0,SUMIF($F$13:$J$13,BV$13,$F16:$J16)&gt;0,ASISTENCIA!#REF!&lt;&gt;"X",ASISTENCIA!#REF!&lt;&gt;"L",ASISTENCIA!#REF!&lt;&gt;"J",ASISTENCIA!#REF!&lt;&gt;"F"),SUMIF($F$13:$J$13,BV$13,$F16:$J16),"")</f>
        <v>#REF!</v>
      </c>
      <c r="BW16" s="103" t="e">
        <f>IF(AND(LEN($D16)&gt;0,SUMIF($F$13:$J$13,BW$13,$F16:$J16)&gt;0,ASISTENCIA!#REF!&lt;&gt;"X",ASISTENCIA!#REF!&lt;&gt;"L",ASISTENCIA!#REF!&lt;&gt;"J",ASISTENCIA!#REF!&lt;&gt;"F"),SUMIF($F$13:$J$13,BW$13,$F16:$J16),"")</f>
        <v>#REF!</v>
      </c>
      <c r="BX16" s="103" t="e">
        <f>IF(AND(LEN($D16)&gt;0,SUMIF($F$13:$J$13,BX$13,$F16:$J16)&gt;0,ASISTENCIA!#REF!&lt;&gt;"X",ASISTENCIA!#REF!&lt;&gt;"L",ASISTENCIA!#REF!&lt;&gt;"J",ASISTENCIA!#REF!&lt;&gt;"F"),SUMIF($F$13:$J$13,BX$13,$F16:$J16),"")</f>
        <v>#REF!</v>
      </c>
      <c r="BY16" s="103" t="e">
        <f>IF(AND(LEN($D16)&gt;0,SUMIF($F$13:$J$13,BY$13,$F16:$J16)&gt;0,ASISTENCIA!#REF!&lt;&gt;"X",ASISTENCIA!#REF!&lt;&gt;"L",ASISTENCIA!#REF!&lt;&gt;"J",ASISTENCIA!#REF!&lt;&gt;"F"),SUMIF($F$13:$J$13,BY$13,$F16:$J16),"")</f>
        <v>#REF!</v>
      </c>
      <c r="BZ16" s="103" t="e">
        <f>IF(AND(LEN($D16)&gt;0,SUMIF($F$13:$J$13,BZ$13,$F16:$J16)&gt;0,ASISTENCIA!#REF!&lt;&gt;"X",ASISTENCIA!#REF!&lt;&gt;"L",ASISTENCIA!#REF!&lt;&gt;"J",ASISTENCIA!#REF!&lt;&gt;"F"),SUMIF($F$13:$J$13,BZ$13,$F16:$J16),"")</f>
        <v>#REF!</v>
      </c>
      <c r="CA16" s="103" t="e">
        <f>IF(AND(LEN($D16)&gt;0,SUMIF($F$13:$J$13,CA$13,$F16:$J16)&gt;0,ASISTENCIA!#REF!&lt;&gt;"X",ASISTENCIA!#REF!&lt;&gt;"L",ASISTENCIA!#REF!&lt;&gt;"J",ASISTENCIA!#REF!&lt;&gt;"F"),SUMIF($F$13:$J$13,CA$13,$F16:$J16),"")</f>
        <v>#REF!</v>
      </c>
      <c r="CB16" s="103" t="e">
        <f>IF(AND(LEN($D16)&gt;0,SUMIF($F$13:$J$13,CB$13,$F16:$J16)&gt;0,ASISTENCIA!#REF!&lt;&gt;"X",ASISTENCIA!#REF!&lt;&gt;"L",ASISTENCIA!#REF!&lt;&gt;"J",ASISTENCIA!#REF!&lt;&gt;"F"),SUMIF($F$13:$J$13,CB$13,$F16:$J16),"")</f>
        <v>#REF!</v>
      </c>
      <c r="CC16" s="108" t="e">
        <f t="shared" si="4"/>
        <v>#REF!</v>
      </c>
      <c r="CD16" s="107"/>
    </row>
    <row r="17" spans="1:82" s="7" customFormat="1" ht="15" x14ac:dyDescent="0.25">
      <c r="A17" s="18" t="e">
        <f t="shared" si="5"/>
        <v>#REF!</v>
      </c>
      <c r="B17" s="14" t="e">
        <f>IF(LEN(C17)&gt;0,VLOOKUP($O$4,DATA!$A$1:$S$1,2,FALSE),"")</f>
        <v>#REF!</v>
      </c>
      <c r="C17" s="15" t="e">
        <f t="shared" si="2"/>
        <v>#REF!</v>
      </c>
      <c r="D17" s="21" t="e">
        <f>IF(LEN(ASISTENCIA!#REF!)&gt;0,ASISTENCIA!#REF!,"")</f>
        <v>#REF!</v>
      </c>
      <c r="E17" s="110" t="e">
        <f>IF(LEN(D17)&gt;0,ASISTENCIA!#REF!,"")</f>
        <v>#REF!</v>
      </c>
      <c r="F17" s="26"/>
      <c r="G17" s="26"/>
      <c r="H17" s="26"/>
      <c r="I17" s="26"/>
      <c r="J17" s="26"/>
      <c r="K17" s="103" t="str">
        <f t="shared" si="0"/>
        <v/>
      </c>
      <c r="L17" s="6"/>
      <c r="M17" s="5"/>
      <c r="N17" s="103" t="e">
        <f t="shared" si="6"/>
        <v>#REF!</v>
      </c>
      <c r="O17" s="28" t="e">
        <f>IF(AND(LEN($D17)&gt;0,SUMIF($F$13:$J$13,O$13,$F17:$J17)&gt;0,ASISTENCIA!#REF!&lt;&gt;"X",ASISTENCIA!#REF!&lt;&gt;"L",ASISTENCIA!#REF!&lt;&gt;"J",ASISTENCIA!#REF!&lt;&gt;"V",ASISTENCIA!#REF!&lt;&gt;"F",ASISTENCIA!#REF!&lt;&gt;""),SUMIF($F$13:$J$13,O$13,$F17:$J17),"")</f>
        <v>#REF!</v>
      </c>
      <c r="P17" s="28" t="e">
        <f>IF(AND(LEN($D17)&gt;0,SUMIF($F$13:$J$13,P$13,$F17:$J17)&gt;0,ASISTENCIA!#REF!&lt;&gt;"X",ASISTENCIA!#REF!&lt;&gt;"L",ASISTENCIA!#REF!&lt;&gt;"J",ASISTENCIA!#REF!&lt;&gt;"V",ASISTENCIA!#REF!&lt;&gt;"F",ASISTENCIA!#REF!&lt;&gt;""),SUMIF($F$13:$J$13,P$13,$F17:$J17),"")</f>
        <v>#REF!</v>
      </c>
      <c r="Q17" s="28" t="e">
        <f>IF(AND(LEN($D17)&gt;0,SUMIF($F$13:$J$13,Q$13,$F17:$J17)&gt;0,ASISTENCIA!#REF!&lt;&gt;"X",ASISTENCIA!#REF!&lt;&gt;"L",ASISTENCIA!#REF!&lt;&gt;"J",ASISTENCIA!#REF!&lt;&gt;"V",ASISTENCIA!#REF!&lt;&gt;"F",ASISTENCIA!#REF!&lt;&gt;""),SUMIF($F$13:$J$13,Q$13,$F17:$J17),"")</f>
        <v>#REF!</v>
      </c>
      <c r="R17" s="28" t="e">
        <f>IF(AND(LEN($D17)&gt;0,SUMIF($F$13:$J$13,R$13,$F17:$J17)&gt;0,ASISTENCIA!#REF!&lt;&gt;"X",ASISTENCIA!#REF!&lt;&gt;"L",ASISTENCIA!#REF!&lt;&gt;"J",ASISTENCIA!#REF!&lt;&gt;"V",ASISTENCIA!#REF!&lt;&gt;"F",ASISTENCIA!#REF!&lt;&gt;""),SUMIF($F$13:$J$13,R$13,$F17:$J17),"")</f>
        <v>#REF!</v>
      </c>
      <c r="S17" s="28" t="e">
        <f>IF(AND(LEN($D17)&gt;0,SUMIF($F$13:$J$13,S$13,$F17:$J17)&gt;0,ASISTENCIA!#REF!&lt;&gt;"X",ASISTENCIA!#REF!&lt;&gt;"L",ASISTENCIA!#REF!&lt;&gt;"J",ASISTENCIA!#REF!&lt;&gt;"V",ASISTENCIA!#REF!&lt;&gt;"F",ASISTENCIA!#REF!&lt;&gt;""),SUMIF($F$13:$J$13,S$13,$F17:$J17),"")</f>
        <v>#REF!</v>
      </c>
      <c r="T17" s="28" t="e">
        <f>IF(AND(LEN($D17)&gt;0,SUMIF($F$13:$J$13,T$13,$F17:$J17)&gt;0,ASISTENCIA!#REF!&lt;&gt;"X",ASISTENCIA!#REF!&lt;&gt;"L",ASISTENCIA!#REF!&lt;&gt;"J",ASISTENCIA!#REF!&lt;&gt;"V",ASISTENCIA!#REF!&lt;&gt;"F",ASISTENCIA!#REF!&lt;&gt;""),SUMIF($F$13:$J$13,T$13,$F17:$J17),"")</f>
        <v>#REF!</v>
      </c>
      <c r="U17" s="28" t="e">
        <f>IF(AND(LEN($D17)&gt;0,SUMIF($F$13:$J$13,U$13,$F17:$J17)&gt;0,ASISTENCIA!#REF!&lt;&gt;"X",ASISTENCIA!#REF!&lt;&gt;"L",ASISTENCIA!#REF!&lt;&gt;"J",ASISTENCIA!#REF!&lt;&gt;"V",ASISTENCIA!#REF!&lt;&gt;"F",ASISTENCIA!#REF!&lt;&gt;""),SUMIF($F$13:$J$13,U$13,$F17:$J17),"")</f>
        <v>#REF!</v>
      </c>
      <c r="V17" s="28" t="e">
        <f>IF(AND(LEN($D17)&gt;0,SUMIF($F$13:$J$13,V$13,$F17:$J17)&gt;0,ASISTENCIA!#REF!&lt;&gt;"X",ASISTENCIA!#REF!&lt;&gt;"L",ASISTENCIA!#REF!&lt;&gt;"J",ASISTENCIA!#REF!&lt;&gt;"V",ASISTENCIA!#REF!&lt;&gt;"F",ASISTENCIA!#REF!&lt;&gt;""),SUMIF($F$13:$J$13,V$13,$F17:$J17),"")</f>
        <v>#REF!</v>
      </c>
      <c r="W17" s="28" t="e">
        <f>IF(AND(LEN($D17)&gt;0,SUMIF($F$13:$J$13,W$13,$F17:$J17)&gt;0,ASISTENCIA!#REF!&lt;&gt;"X",ASISTENCIA!#REF!&lt;&gt;"L",ASISTENCIA!#REF!&lt;&gt;"J",ASISTENCIA!#REF!&lt;&gt;"V",ASISTENCIA!#REF!&lt;&gt;"F",ASISTENCIA!#REF!&lt;&gt;""),SUMIF($F$13:$J$13,W$13,$F17:$J17),"")</f>
        <v>#REF!</v>
      </c>
      <c r="X17" s="28" t="e">
        <f>IF(AND(LEN($D17)&gt;0,SUMIF($F$13:$J$13,X$13,$F17:$J17)&gt;0,ASISTENCIA!#REF!&lt;&gt;"X",ASISTENCIA!#REF!&lt;&gt;"L",ASISTENCIA!#REF!&lt;&gt;"J",ASISTENCIA!#REF!&lt;&gt;"V",ASISTENCIA!#REF!&lt;&gt;"F",ASISTENCIA!#REF!&lt;&gt;""),SUMIF($F$13:$J$13,X$13,$F17:$J17),"")</f>
        <v>#REF!</v>
      </c>
      <c r="Y17" s="28" t="e">
        <f>IF(AND(LEN($D17)&gt;0,SUMIF($F$13:$J$13,Y$13,$F17:$J17)&gt;0,ASISTENCIA!#REF!&lt;&gt;"X",ASISTENCIA!#REF!&lt;&gt;"L",ASISTENCIA!#REF!&lt;&gt;"J",ASISTENCIA!#REF!&lt;&gt;"V",ASISTENCIA!#REF!&lt;&gt;"F",ASISTENCIA!#REF!&lt;&gt;""),SUMIF($F$13:$J$13,Y$13,$F17:$J17),"")</f>
        <v>#REF!</v>
      </c>
      <c r="Z17" s="28" t="e">
        <f>IF(AND(LEN($D17)&gt;0,SUMIF($F$13:$J$13,Z$13,$F17:$J17)&gt;0,ASISTENCIA!#REF!&lt;&gt;"X",ASISTENCIA!#REF!&lt;&gt;"L",ASISTENCIA!#REF!&lt;&gt;"J",ASISTENCIA!#REF!&lt;&gt;"V",ASISTENCIA!#REF!&lt;&gt;"F",ASISTENCIA!#REF!&lt;&gt;""),SUMIF($F$13:$J$13,Z$13,$F17:$J17),"")</f>
        <v>#REF!</v>
      </c>
      <c r="AA17" s="28" t="e">
        <f>IF(AND(LEN($D17)&gt;0,SUMIF($F$13:$J$13,AA$13,$F17:$J17)&gt;0,ASISTENCIA!#REF!&lt;&gt;"X",ASISTENCIA!#REF!&lt;&gt;"L",ASISTENCIA!#REF!&lt;&gt;"J",ASISTENCIA!#REF!&lt;&gt;"V",ASISTENCIA!#REF!&lt;&gt;"F",ASISTENCIA!#REF!&lt;&gt;""),SUMIF($F$13:$J$13,AA$13,$F17:$J17),"")</f>
        <v>#REF!</v>
      </c>
      <c r="AB17" s="28" t="e">
        <f>IF(AND(LEN($D17)&gt;0,SUMIF($F$13:$J$13,AB$13,$F17:$J17)&gt;0,ASISTENCIA!#REF!&lt;&gt;"X",ASISTENCIA!#REF!&lt;&gt;"L",ASISTENCIA!#REF!&lt;&gt;"J",ASISTENCIA!#REF!&lt;&gt;"V",ASISTENCIA!#REF!&lt;&gt;"F",ASISTENCIA!#REF!&lt;&gt;""),SUMIF($F$13:$J$13,AB$13,$F17:$J17),"")</f>
        <v>#REF!</v>
      </c>
      <c r="AC17" s="28" t="e">
        <f>IF(AND(LEN($D17)&gt;0,SUMIF($F$13:$J$13,AC$13,$F17:$J17)&gt;0,ASISTENCIA!#REF!&lt;&gt;"X",ASISTENCIA!#REF!&lt;&gt;"L",ASISTENCIA!#REF!&lt;&gt;"J",ASISTENCIA!#REF!&lt;&gt;"V",ASISTENCIA!#REF!&lt;&gt;"F",ASISTENCIA!#REF!&lt;&gt;""),SUMIF($F$13:$J$13,AC$13,$F17:$J17),"")</f>
        <v>#REF!</v>
      </c>
      <c r="AD17" s="28" t="e">
        <f>IF(AND(LEN($D17)&gt;0,SUMIF($F$13:$J$13,AD$13,$F17:$J17)&gt;0,ASISTENCIA!#REF!&lt;&gt;"X",ASISTENCIA!#REF!&lt;&gt;"L",ASISTENCIA!#REF!&lt;&gt;"J",ASISTENCIA!#REF!&lt;&gt;"V",ASISTENCIA!#REF!&lt;&gt;"F",ASISTENCIA!#REF!&lt;&gt;""),SUMIF($F$13:$J$13,AD$13,$F17:$J17),"")</f>
        <v>#REF!</v>
      </c>
      <c r="AE17" s="28" t="e">
        <f>IF(AND(LEN($D17)&gt;0,SUMIF($F$13:$J$13,AE$13,$F17:$J17)&gt;0,ASISTENCIA!#REF!&lt;&gt;"X",ASISTENCIA!#REF!&lt;&gt;"L",ASISTENCIA!#REF!&lt;&gt;"J",ASISTENCIA!#REF!&lt;&gt;"V",ASISTENCIA!#REF!&lt;&gt;"F",ASISTENCIA!#REF!&lt;&gt;""),SUMIF($F$13:$J$13,AE$13,$F17:$J17),"")</f>
        <v>#REF!</v>
      </c>
      <c r="AF17" s="28" t="e">
        <f>IF(AND(LEN($D17)&gt;0,SUMIF($F$13:$J$13,AF$13,$F17:$J17)&gt;0,ASISTENCIA!#REF!&lt;&gt;"X",ASISTENCIA!#REF!&lt;&gt;"L",ASISTENCIA!#REF!&lt;&gt;"J",ASISTENCIA!#REF!&lt;&gt;"V",ASISTENCIA!#REF!&lt;&gt;"F",ASISTENCIA!#REF!&lt;&gt;""),SUMIF($F$13:$J$13,AF$13,$F17:$J17),"")</f>
        <v>#REF!</v>
      </c>
      <c r="AG17" s="28" t="e">
        <f>IF(AND(LEN($D17)&gt;0,SUMIF($F$13:$J$13,AG$13,$F17:$J17)&gt;0,ASISTENCIA!#REF!&lt;&gt;"X",ASISTENCIA!#REF!&lt;&gt;"L",ASISTENCIA!#REF!&lt;&gt;"J",ASISTENCIA!#REF!&lt;&gt;"V",ASISTENCIA!#REF!&lt;&gt;"F",ASISTENCIA!#REF!&lt;&gt;""),SUMIF($F$13:$J$13,AG$13,$F17:$J17),"")</f>
        <v>#REF!</v>
      </c>
      <c r="AH17" s="28" t="e">
        <f>IF(AND(LEN($D17)&gt;0,SUMIF($F$13:$J$13,AH$13,$F17:$J17)&gt;0,ASISTENCIA!#REF!&lt;&gt;"X",ASISTENCIA!#REF!&lt;&gt;"L",ASISTENCIA!#REF!&lt;&gt;"J",ASISTENCIA!#REF!&lt;&gt;"V",ASISTENCIA!#REF!&lt;&gt;"F",ASISTENCIA!#REF!&lt;&gt;""),SUMIF($F$13:$J$13,AH$13,$F17:$J17),"")</f>
        <v>#REF!</v>
      </c>
      <c r="AI17" s="28" t="e">
        <f>IF(AND(LEN($D17)&gt;0,SUMIF($F$13:$J$13,AI$13,$F17:$J17)&gt;0,ASISTENCIA!#REF!&lt;&gt;"X",ASISTENCIA!#REF!&lt;&gt;"L",ASISTENCIA!#REF!&lt;&gt;"J",ASISTENCIA!#REF!&lt;&gt;"V",ASISTENCIA!#REF!&lt;&gt;"F",ASISTENCIA!#REF!&lt;&gt;""),SUMIF($F$13:$J$13,AI$13,$F17:$J17),"")</f>
        <v>#REF!</v>
      </c>
      <c r="AJ17" s="28" t="e">
        <f>IF(AND(LEN($D17)&gt;0,SUMIF($F$13:$J$13,AJ$13,$F17:$J17)&gt;0,ASISTENCIA!#REF!&lt;&gt;"X",ASISTENCIA!#REF!&lt;&gt;"L",ASISTENCIA!#REF!&lt;&gt;"J",ASISTENCIA!#REF!&lt;&gt;"V",ASISTENCIA!#REF!&lt;&gt;"F",ASISTENCIA!#REF!&lt;&gt;""),SUMIF($F$13:$J$13,AJ$13,$F17:$J17),"")</f>
        <v>#REF!</v>
      </c>
      <c r="AK17" s="28" t="e">
        <f>IF(AND(LEN($D17)&gt;0,SUMIF($F$13:$J$13,AK$13,$F17:$J17)&gt;0,ASISTENCIA!#REF!&lt;&gt;"X",ASISTENCIA!#REF!&lt;&gt;"L",ASISTENCIA!#REF!&lt;&gt;"J",ASISTENCIA!#REF!&lt;&gt;"V",ASISTENCIA!#REF!&lt;&gt;"F",ASISTENCIA!#REF!&lt;&gt;""),SUMIF($F$13:$J$13,AK$13,$F17:$J17),"")</f>
        <v>#REF!</v>
      </c>
      <c r="AL17" s="28" t="e">
        <f>IF(AND(LEN($D17)&gt;0,SUMIF($F$13:$J$13,AL$13,$F17:$J17)&gt;0,ASISTENCIA!#REF!&lt;&gt;"X",ASISTENCIA!#REF!&lt;&gt;"L",ASISTENCIA!#REF!&lt;&gt;"J",ASISTENCIA!#REF!&lt;&gt;"V",ASISTENCIA!#REF!&lt;&gt;"F",ASISTENCIA!#REF!&lt;&gt;""),SUMIF($F$13:$J$13,AL$13,$F17:$J17),"")</f>
        <v>#REF!</v>
      </c>
      <c r="AM17" s="28" t="e">
        <f>IF(AND(LEN($D17)&gt;0,SUMIF($F$13:$J$13,AM$13,$F17:$J17)&gt;0,ASISTENCIA!#REF!&lt;&gt;"X",ASISTENCIA!#REF!&lt;&gt;"L",ASISTENCIA!#REF!&lt;&gt;"J",ASISTENCIA!#REF!&lt;&gt;"V",ASISTENCIA!#REF!&lt;&gt;"F",ASISTENCIA!#REF!&lt;&gt;""),SUMIF($F$13:$J$13,AM$13,$F17:$J17),"")</f>
        <v>#REF!</v>
      </c>
      <c r="AN17" s="28" t="e">
        <f>IF(AND(LEN($D17)&gt;0,SUMIF($F$13:$J$13,AN$13,$F17:$J17)&gt;0,ASISTENCIA!#REF!&lt;&gt;"X",ASISTENCIA!#REF!&lt;&gt;"L",ASISTENCIA!#REF!&lt;&gt;"J",ASISTENCIA!#REF!&lt;&gt;"V",ASISTENCIA!#REF!&lt;&gt;"F",ASISTENCIA!#REF!&lt;&gt;""),SUMIF($F$13:$J$13,AN$13,$F17:$J17),"")</f>
        <v>#REF!</v>
      </c>
      <c r="AO17" s="28" t="e">
        <f>IF(AND(LEN($D17)&gt;0,SUMIF($F$13:$J$13,AO$13,$F17:$J17)&gt;0,ASISTENCIA!#REF!&lt;&gt;"X",ASISTENCIA!#REF!&lt;&gt;"L",ASISTENCIA!#REF!&lt;&gt;"J",ASISTENCIA!#REF!&lt;&gt;"V",ASISTENCIA!#REF!&lt;&gt;"F",ASISTENCIA!#REF!&lt;&gt;""),SUMIF($F$13:$J$13,AO$13,$F17:$J17),"")</f>
        <v>#REF!</v>
      </c>
      <c r="AP17" s="28" t="e">
        <f>IF(AND(LEN($D17)&gt;0,SUMIF($F$13:$J$13,AP$13,$F17:$J17)&gt;0,ASISTENCIA!#REF!&lt;&gt;"X",ASISTENCIA!#REF!&lt;&gt;"L",ASISTENCIA!#REF!&lt;&gt;"J",ASISTENCIA!#REF!&lt;&gt;"V",ASISTENCIA!#REF!&lt;&gt;"F",ASISTENCIA!#REF!&lt;&gt;""),SUMIF($F$13:$J$13,AP$13,$F17:$J17),"")</f>
        <v>#REF!</v>
      </c>
      <c r="AQ17" s="28" t="e">
        <f>IF(AND(LEN($D17)&gt;0,SUMIF($F$13:$J$13,AQ$13,$F17:$J17)&gt;0,ASISTENCIA!#REF!&lt;&gt;"X",ASISTENCIA!#REF!&lt;&gt;"L",ASISTENCIA!#REF!&lt;&gt;"J",ASISTENCIA!#REF!&lt;&gt;"V",ASISTENCIA!#REF!&lt;&gt;"F",ASISTENCIA!#REF!&lt;&gt;""),SUMIF($F$13:$J$13,AQ$13,$F17:$J17),"")</f>
        <v>#REF!</v>
      </c>
      <c r="AR17" s="28" t="e">
        <f>IF(AND(LEN($D17)&gt;0,SUMIF($F$13:$J$13,AR$13,$F17:$J17)&gt;0,ASISTENCIA!#REF!&lt;&gt;"X",ASISTENCIA!#REF!&lt;&gt;"L",ASISTENCIA!#REF!&lt;&gt;"J",ASISTENCIA!#REF!&lt;&gt;"V",ASISTENCIA!#REF!&lt;&gt;"F",ASISTENCIA!#REF!&lt;&gt;""),SUMIF($F$13:$J$13,AR$13,$F17:$J17),"")</f>
        <v>#REF!</v>
      </c>
      <c r="AS17" s="28" t="e">
        <f>IF(AND(LEN($D17)&gt;0,SUMIF($F$13:$J$13,AS$13,$F17:$J17)&gt;0,ASISTENCIA!#REF!&lt;&gt;"X",ASISTENCIA!#REF!&lt;&gt;"L",ASISTENCIA!#REF!&lt;&gt;"J",ASISTENCIA!#REF!&lt;&gt;"V",ASISTENCIA!#REF!&lt;&gt;"F",ASISTENCIA!#REF!&lt;&gt;""),SUMIF($F$13:$J$13,AS$13,$F17:$J17),"")</f>
        <v>#REF!</v>
      </c>
      <c r="AT17" s="108" t="e">
        <f t="shared" si="3"/>
        <v>#REF!</v>
      </c>
      <c r="AW17" s="107"/>
      <c r="AX17" s="103" t="e">
        <f>IF(AND(LEN($D17)&gt;0,SUMIF($F$13:$J$13,AX$13,$F17:$J17)&gt;0,ASISTENCIA!#REF!&lt;&gt;"X",ASISTENCIA!#REF!&lt;&gt;"L",ASISTENCIA!#REF!&lt;&gt;"J",ASISTENCIA!#REF!&lt;&gt;"F"),SUMIF($F$13:$J$13,AX$13,$F17:$J17),"")</f>
        <v>#REF!</v>
      </c>
      <c r="AY17" s="103" t="e">
        <f>IF(AND(LEN($D17)&gt;0,SUMIF($F$13:$J$13,AY$13,$F17:$J17)&gt;0,ASISTENCIA!#REF!&lt;&gt;"X",ASISTENCIA!#REF!&lt;&gt;"L",ASISTENCIA!#REF!&lt;&gt;"J",ASISTENCIA!#REF!&lt;&gt;"F"),SUMIF($F$13:$J$13,AY$13,$F17:$J17),"")</f>
        <v>#REF!</v>
      </c>
      <c r="AZ17" s="103" t="e">
        <f>IF(AND(LEN($D17)&gt;0,SUMIF($F$13:$J$13,AZ$13,$F17:$J17)&gt;0,ASISTENCIA!#REF!&lt;&gt;"X",ASISTENCIA!#REF!&lt;&gt;"L",ASISTENCIA!#REF!&lt;&gt;"J",ASISTENCIA!#REF!&lt;&gt;"F"),SUMIF($F$13:$J$13,AZ$13,$F17:$J17),"")</f>
        <v>#REF!</v>
      </c>
      <c r="BA17" s="103" t="e">
        <f>IF(AND(LEN($D17)&gt;0,SUMIF($F$13:$J$13,BA$13,$F17:$J17)&gt;0,ASISTENCIA!#REF!&lt;&gt;"X",ASISTENCIA!#REF!&lt;&gt;"L",ASISTENCIA!#REF!&lt;&gt;"J",ASISTENCIA!#REF!&lt;&gt;"F"),SUMIF($F$13:$J$13,BA$13,$F17:$J17),"")</f>
        <v>#REF!</v>
      </c>
      <c r="BB17" s="103" t="e">
        <f>IF(AND(LEN($D17)&gt;0,SUMIF($F$13:$J$13,BB$13,$F17:$J17)&gt;0,ASISTENCIA!#REF!&lt;&gt;"X",ASISTENCIA!#REF!&lt;&gt;"L",ASISTENCIA!#REF!&lt;&gt;"J",ASISTENCIA!#REF!&lt;&gt;"F"),SUMIF($F$13:$J$13,BB$13,$F17:$J17),"")</f>
        <v>#REF!</v>
      </c>
      <c r="BC17" s="103" t="e">
        <f>IF(AND(LEN($D17)&gt;0,SUMIF($F$13:$J$13,BC$13,$F17:$J17)&gt;0,ASISTENCIA!#REF!&lt;&gt;"X",ASISTENCIA!#REF!&lt;&gt;"L",ASISTENCIA!#REF!&lt;&gt;"J",ASISTENCIA!#REF!&lt;&gt;"F"),SUMIF($F$13:$J$13,BC$13,$F17:$J17),"")</f>
        <v>#REF!</v>
      </c>
      <c r="BD17" s="103" t="e">
        <f>IF(AND(LEN($D17)&gt;0,SUMIF($F$13:$J$13,BD$13,$F17:$J17)&gt;0,ASISTENCIA!#REF!&lt;&gt;"X",ASISTENCIA!#REF!&lt;&gt;"L",ASISTENCIA!#REF!&lt;&gt;"J",ASISTENCIA!#REF!&lt;&gt;"F"),SUMIF($F$13:$J$13,BD$13,$F17:$J17),"")</f>
        <v>#REF!</v>
      </c>
      <c r="BE17" s="103" t="e">
        <f>IF(AND(LEN($D17)&gt;0,SUMIF($F$13:$J$13,BE$13,$F17:$J17)&gt;0,ASISTENCIA!#REF!&lt;&gt;"X",ASISTENCIA!#REF!&lt;&gt;"L",ASISTENCIA!#REF!&lt;&gt;"J",ASISTENCIA!#REF!&lt;&gt;"F"),SUMIF($F$13:$J$13,BE$13,$F17:$J17),"")</f>
        <v>#REF!</v>
      </c>
      <c r="BF17" s="103" t="e">
        <f>IF(AND(LEN($D17)&gt;0,SUMIF($F$13:$J$13,BF$13,$F17:$J17)&gt;0,ASISTENCIA!#REF!&lt;&gt;"X",ASISTENCIA!#REF!&lt;&gt;"L",ASISTENCIA!#REF!&lt;&gt;"J",ASISTENCIA!#REF!&lt;&gt;"F"),SUMIF($F$13:$J$13,BF$13,$F17:$J17),"")</f>
        <v>#REF!</v>
      </c>
      <c r="BG17" s="103" t="e">
        <f>IF(AND(LEN($D17)&gt;0,SUMIF($F$13:$J$13,BG$13,$F17:$J17)&gt;0,ASISTENCIA!#REF!&lt;&gt;"X",ASISTENCIA!#REF!&lt;&gt;"L",ASISTENCIA!#REF!&lt;&gt;"J",ASISTENCIA!#REF!&lt;&gt;"F"),SUMIF($F$13:$J$13,BG$13,$F17:$J17),"")</f>
        <v>#REF!</v>
      </c>
      <c r="BH17" s="103" t="e">
        <f>IF(AND(LEN($D17)&gt;0,SUMIF($F$13:$J$13,BH$13,$F17:$J17)&gt;0,ASISTENCIA!#REF!&lt;&gt;"X",ASISTENCIA!#REF!&lt;&gt;"L",ASISTENCIA!#REF!&lt;&gt;"J",ASISTENCIA!#REF!&lt;&gt;"F"),SUMIF($F$13:$J$13,BH$13,$F17:$J17),"")</f>
        <v>#REF!</v>
      </c>
      <c r="BI17" s="103" t="e">
        <f>IF(AND(LEN($D17)&gt;0,SUMIF($F$13:$J$13,BI$13,$F17:$J17)&gt;0,ASISTENCIA!#REF!&lt;&gt;"X",ASISTENCIA!#REF!&lt;&gt;"L",ASISTENCIA!#REF!&lt;&gt;"J",ASISTENCIA!#REF!&lt;&gt;"F"),SUMIF($F$13:$J$13,BI$13,$F17:$J17),"")</f>
        <v>#REF!</v>
      </c>
      <c r="BJ17" s="103" t="e">
        <f>IF(AND(LEN($D17)&gt;0,SUMIF($F$13:$J$13,BJ$13,$F17:$J17)&gt;0,ASISTENCIA!#REF!&lt;&gt;"X",ASISTENCIA!#REF!&lt;&gt;"L",ASISTENCIA!#REF!&lt;&gt;"J",ASISTENCIA!#REF!&lt;&gt;"F"),SUMIF($F$13:$J$13,BJ$13,$F17:$J17),"")</f>
        <v>#REF!</v>
      </c>
      <c r="BK17" s="103" t="e">
        <f>IF(AND(LEN($D17)&gt;0,SUMIF($F$13:$J$13,BK$13,$F17:$J17)&gt;0,ASISTENCIA!#REF!&lt;&gt;"X",ASISTENCIA!#REF!&lt;&gt;"L",ASISTENCIA!#REF!&lt;&gt;"J",ASISTENCIA!#REF!&lt;&gt;"F"),SUMIF($F$13:$J$13,BK$13,$F17:$J17),"")</f>
        <v>#REF!</v>
      </c>
      <c r="BL17" s="103" t="e">
        <f>IF(AND(LEN($D17)&gt;0,SUMIF($F$13:$J$13,BL$13,$F17:$J17)&gt;0,ASISTENCIA!#REF!&lt;&gt;"X",ASISTENCIA!#REF!&lt;&gt;"L",ASISTENCIA!#REF!&lt;&gt;"J",ASISTENCIA!#REF!&lt;&gt;"F"),SUMIF($F$13:$J$13,BL$13,$F17:$J17),"")</f>
        <v>#REF!</v>
      </c>
      <c r="BM17" s="103" t="e">
        <f>IF(AND(LEN($D17)&gt;0,SUMIF($F$13:$J$13,BM$13,$F17:$J17)&gt;0,ASISTENCIA!#REF!&lt;&gt;"X",ASISTENCIA!#REF!&lt;&gt;"L",ASISTENCIA!#REF!&lt;&gt;"J",ASISTENCIA!#REF!&lt;&gt;"F"),SUMIF($F$13:$J$13,BM$13,$F17:$J17),"")</f>
        <v>#REF!</v>
      </c>
      <c r="BN17" s="103" t="e">
        <f>IF(AND(LEN($D17)&gt;0,SUMIF($F$13:$J$13,BN$13,$F17:$J17)&gt;0,ASISTENCIA!#REF!&lt;&gt;"X",ASISTENCIA!#REF!&lt;&gt;"L",ASISTENCIA!#REF!&lt;&gt;"J",ASISTENCIA!#REF!&lt;&gt;"F"),SUMIF($F$13:$J$13,BN$13,$F17:$J17),"")</f>
        <v>#REF!</v>
      </c>
      <c r="BO17" s="103" t="e">
        <f>IF(AND(LEN($D17)&gt;0,SUMIF($F$13:$J$13,BO$13,$F17:$J17)&gt;0,ASISTENCIA!#REF!&lt;&gt;"X",ASISTENCIA!#REF!&lt;&gt;"L",ASISTENCIA!#REF!&lt;&gt;"J",ASISTENCIA!#REF!&lt;&gt;"F"),SUMIF($F$13:$J$13,BO$13,$F17:$J17),"")</f>
        <v>#REF!</v>
      </c>
      <c r="BP17" s="103" t="e">
        <f>IF(AND(LEN($D17)&gt;0,SUMIF($F$13:$J$13,BP$13,$F17:$J17)&gt;0,ASISTENCIA!#REF!&lt;&gt;"X",ASISTENCIA!#REF!&lt;&gt;"L",ASISTENCIA!#REF!&lt;&gt;"J",ASISTENCIA!#REF!&lt;&gt;"F"),SUMIF($F$13:$J$13,BP$13,$F17:$J17),"")</f>
        <v>#REF!</v>
      </c>
      <c r="BQ17" s="103" t="e">
        <f>IF(AND(LEN($D17)&gt;0,SUMIF($F$13:$J$13,BQ$13,$F17:$J17)&gt;0,ASISTENCIA!#REF!&lt;&gt;"X",ASISTENCIA!#REF!&lt;&gt;"L",ASISTENCIA!#REF!&lt;&gt;"J",ASISTENCIA!#REF!&lt;&gt;"F"),SUMIF($F$13:$J$13,BQ$13,$F17:$J17),"")</f>
        <v>#REF!</v>
      </c>
      <c r="BR17" s="103" t="e">
        <f>IF(AND(LEN($D17)&gt;0,SUMIF($F$13:$J$13,BR$13,$F17:$J17)&gt;0,ASISTENCIA!#REF!&lt;&gt;"X",ASISTENCIA!#REF!&lt;&gt;"L",ASISTENCIA!#REF!&lt;&gt;"J",ASISTENCIA!#REF!&lt;&gt;"F"),SUMIF($F$13:$J$13,BR$13,$F17:$J17),"")</f>
        <v>#REF!</v>
      </c>
      <c r="BS17" s="103" t="e">
        <f>IF(AND(LEN($D17)&gt;0,SUMIF($F$13:$J$13,BS$13,$F17:$J17)&gt;0,ASISTENCIA!#REF!&lt;&gt;"X",ASISTENCIA!#REF!&lt;&gt;"L",ASISTENCIA!#REF!&lt;&gt;"J",ASISTENCIA!#REF!&lt;&gt;"F"),SUMIF($F$13:$J$13,BS$13,$F17:$J17),"")</f>
        <v>#REF!</v>
      </c>
      <c r="BT17" s="103" t="e">
        <f>IF(AND(LEN($D17)&gt;0,SUMIF($F$13:$J$13,BT$13,$F17:$J17)&gt;0,ASISTENCIA!#REF!&lt;&gt;"X",ASISTENCIA!#REF!&lt;&gt;"L",ASISTENCIA!#REF!&lt;&gt;"J",ASISTENCIA!#REF!&lt;&gt;"F"),SUMIF($F$13:$J$13,BT$13,$F17:$J17),"")</f>
        <v>#REF!</v>
      </c>
      <c r="BU17" s="103" t="e">
        <f>IF(AND(LEN($D17)&gt;0,SUMIF($F$13:$J$13,BU$13,$F17:$J17)&gt;0,ASISTENCIA!#REF!&lt;&gt;"X",ASISTENCIA!#REF!&lt;&gt;"L",ASISTENCIA!#REF!&lt;&gt;"J",ASISTENCIA!#REF!&lt;&gt;"F"),SUMIF($F$13:$J$13,BU$13,$F17:$J17),"")</f>
        <v>#REF!</v>
      </c>
      <c r="BV17" s="103" t="e">
        <f>IF(AND(LEN($D17)&gt;0,SUMIF($F$13:$J$13,BV$13,$F17:$J17)&gt;0,ASISTENCIA!#REF!&lt;&gt;"X",ASISTENCIA!#REF!&lt;&gt;"L",ASISTENCIA!#REF!&lt;&gt;"J",ASISTENCIA!#REF!&lt;&gt;"F"),SUMIF($F$13:$J$13,BV$13,$F17:$J17),"")</f>
        <v>#REF!</v>
      </c>
      <c r="BW17" s="103" t="e">
        <f>IF(AND(LEN($D17)&gt;0,SUMIF($F$13:$J$13,BW$13,$F17:$J17)&gt;0,ASISTENCIA!#REF!&lt;&gt;"X",ASISTENCIA!#REF!&lt;&gt;"L",ASISTENCIA!#REF!&lt;&gt;"J",ASISTENCIA!#REF!&lt;&gt;"F"),SUMIF($F$13:$J$13,BW$13,$F17:$J17),"")</f>
        <v>#REF!</v>
      </c>
      <c r="BX17" s="103" t="e">
        <f>IF(AND(LEN($D17)&gt;0,SUMIF($F$13:$J$13,BX$13,$F17:$J17)&gt;0,ASISTENCIA!#REF!&lt;&gt;"X",ASISTENCIA!#REF!&lt;&gt;"L",ASISTENCIA!#REF!&lt;&gt;"J",ASISTENCIA!#REF!&lt;&gt;"F"),SUMIF($F$13:$J$13,BX$13,$F17:$J17),"")</f>
        <v>#REF!</v>
      </c>
      <c r="BY17" s="103" t="e">
        <f>IF(AND(LEN($D17)&gt;0,SUMIF($F$13:$J$13,BY$13,$F17:$J17)&gt;0,ASISTENCIA!#REF!&lt;&gt;"X",ASISTENCIA!#REF!&lt;&gt;"L",ASISTENCIA!#REF!&lt;&gt;"J",ASISTENCIA!#REF!&lt;&gt;"F"),SUMIF($F$13:$J$13,BY$13,$F17:$J17),"")</f>
        <v>#REF!</v>
      </c>
      <c r="BZ17" s="103" t="e">
        <f>IF(AND(LEN($D17)&gt;0,SUMIF($F$13:$J$13,BZ$13,$F17:$J17)&gt;0,ASISTENCIA!#REF!&lt;&gt;"X",ASISTENCIA!#REF!&lt;&gt;"L",ASISTENCIA!#REF!&lt;&gt;"J",ASISTENCIA!#REF!&lt;&gt;"F"),SUMIF($F$13:$J$13,BZ$13,$F17:$J17),"")</f>
        <v>#REF!</v>
      </c>
      <c r="CA17" s="103" t="e">
        <f>IF(AND(LEN($D17)&gt;0,SUMIF($F$13:$J$13,CA$13,$F17:$J17)&gt;0,ASISTENCIA!#REF!&lt;&gt;"X",ASISTENCIA!#REF!&lt;&gt;"L",ASISTENCIA!#REF!&lt;&gt;"J",ASISTENCIA!#REF!&lt;&gt;"F"),SUMIF($F$13:$J$13,CA$13,$F17:$J17),"")</f>
        <v>#REF!</v>
      </c>
      <c r="CB17" s="103" t="e">
        <f>IF(AND(LEN($D17)&gt;0,SUMIF($F$13:$J$13,CB$13,$F17:$J17)&gt;0,ASISTENCIA!#REF!&lt;&gt;"X",ASISTENCIA!#REF!&lt;&gt;"L",ASISTENCIA!#REF!&lt;&gt;"J",ASISTENCIA!#REF!&lt;&gt;"F"),SUMIF($F$13:$J$13,CB$13,$F17:$J17),"")</f>
        <v>#REF!</v>
      </c>
      <c r="CC17" s="108" t="e">
        <f t="shared" si="4"/>
        <v>#REF!</v>
      </c>
      <c r="CD17" s="107"/>
    </row>
    <row r="18" spans="1:82" s="7" customFormat="1" ht="15" x14ac:dyDescent="0.25">
      <c r="A18" s="18" t="e">
        <f t="shared" si="5"/>
        <v>#REF!</v>
      </c>
      <c r="B18" s="14" t="e">
        <f>IF(LEN(C18)&gt;0,VLOOKUP($O$4,DATA!$A$1:$S$1,2,FALSE),"")</f>
        <v>#REF!</v>
      </c>
      <c r="C18" s="15" t="e">
        <f t="shared" si="2"/>
        <v>#REF!</v>
      </c>
      <c r="D18" s="21" t="e">
        <f>IF(LEN(ASISTENCIA!#REF!)&gt;0,ASISTENCIA!#REF!,"")</f>
        <v>#REF!</v>
      </c>
      <c r="E18" s="110" t="e">
        <f>IF(LEN(D18)&gt;0,ASISTENCIA!#REF!,"")</f>
        <v>#REF!</v>
      </c>
      <c r="F18" s="26"/>
      <c r="G18" s="26"/>
      <c r="H18" s="26"/>
      <c r="I18" s="26"/>
      <c r="J18" s="26"/>
      <c r="K18" s="103" t="str">
        <f t="shared" si="0"/>
        <v/>
      </c>
      <c r="L18" s="6"/>
      <c r="M18" s="5"/>
      <c r="N18" s="103" t="e">
        <f t="shared" si="6"/>
        <v>#REF!</v>
      </c>
      <c r="O18" s="28" t="e">
        <f>IF(AND(LEN($D18)&gt;0,SUMIF($F$13:$J$13,O$13,$F18:$J18)&gt;0,ASISTENCIA!#REF!&lt;&gt;"X",ASISTENCIA!#REF!&lt;&gt;"L",ASISTENCIA!#REF!&lt;&gt;"J",ASISTENCIA!#REF!&lt;&gt;"V",ASISTENCIA!#REF!&lt;&gt;"F",ASISTENCIA!#REF!&lt;&gt;""),SUMIF($F$13:$J$13,O$13,$F18:$J18),"")</f>
        <v>#REF!</v>
      </c>
      <c r="P18" s="28" t="e">
        <f>IF(AND(LEN($D18)&gt;0,SUMIF($F$13:$J$13,P$13,$F18:$J18)&gt;0,ASISTENCIA!#REF!&lt;&gt;"X",ASISTENCIA!#REF!&lt;&gt;"L",ASISTENCIA!#REF!&lt;&gt;"J",ASISTENCIA!#REF!&lt;&gt;"V",ASISTENCIA!#REF!&lt;&gt;"F",ASISTENCIA!#REF!&lt;&gt;""),SUMIF($F$13:$J$13,P$13,$F18:$J18),"")</f>
        <v>#REF!</v>
      </c>
      <c r="Q18" s="28" t="e">
        <f>IF(AND(LEN($D18)&gt;0,SUMIF($F$13:$J$13,Q$13,$F18:$J18)&gt;0,ASISTENCIA!#REF!&lt;&gt;"X",ASISTENCIA!#REF!&lt;&gt;"L",ASISTENCIA!#REF!&lt;&gt;"J",ASISTENCIA!#REF!&lt;&gt;"V",ASISTENCIA!#REF!&lt;&gt;"F",ASISTENCIA!#REF!&lt;&gt;""),SUMIF($F$13:$J$13,Q$13,$F18:$J18),"")</f>
        <v>#REF!</v>
      </c>
      <c r="R18" s="28" t="e">
        <f>IF(AND(LEN($D18)&gt;0,SUMIF($F$13:$J$13,R$13,$F18:$J18)&gt;0,ASISTENCIA!#REF!&lt;&gt;"X",ASISTENCIA!#REF!&lt;&gt;"L",ASISTENCIA!#REF!&lt;&gt;"J",ASISTENCIA!#REF!&lt;&gt;"V",ASISTENCIA!#REF!&lt;&gt;"F",ASISTENCIA!#REF!&lt;&gt;""),SUMIF($F$13:$J$13,R$13,$F18:$J18),"")</f>
        <v>#REF!</v>
      </c>
      <c r="S18" s="28" t="e">
        <f>IF(AND(LEN($D18)&gt;0,SUMIF($F$13:$J$13,S$13,$F18:$J18)&gt;0,ASISTENCIA!#REF!&lt;&gt;"X",ASISTENCIA!#REF!&lt;&gt;"L",ASISTENCIA!#REF!&lt;&gt;"J",ASISTENCIA!#REF!&lt;&gt;"V",ASISTENCIA!#REF!&lt;&gt;"F",ASISTENCIA!#REF!&lt;&gt;""),SUMIF($F$13:$J$13,S$13,$F18:$J18),"")</f>
        <v>#REF!</v>
      </c>
      <c r="T18" s="28" t="e">
        <f>IF(AND(LEN($D18)&gt;0,SUMIF($F$13:$J$13,T$13,$F18:$J18)&gt;0,ASISTENCIA!#REF!&lt;&gt;"X",ASISTENCIA!#REF!&lt;&gt;"L",ASISTENCIA!#REF!&lt;&gt;"J",ASISTENCIA!#REF!&lt;&gt;"V",ASISTENCIA!#REF!&lt;&gt;"F",ASISTENCIA!#REF!&lt;&gt;""),SUMIF($F$13:$J$13,T$13,$F18:$J18),"")</f>
        <v>#REF!</v>
      </c>
      <c r="U18" s="28" t="e">
        <f>IF(AND(LEN($D18)&gt;0,SUMIF($F$13:$J$13,U$13,$F18:$J18)&gt;0,ASISTENCIA!#REF!&lt;&gt;"X",ASISTENCIA!#REF!&lt;&gt;"L",ASISTENCIA!#REF!&lt;&gt;"J",ASISTENCIA!#REF!&lt;&gt;"V",ASISTENCIA!#REF!&lt;&gt;"F",ASISTENCIA!#REF!&lt;&gt;""),SUMIF($F$13:$J$13,U$13,$F18:$J18),"")</f>
        <v>#REF!</v>
      </c>
      <c r="V18" s="28" t="e">
        <f>IF(AND(LEN($D18)&gt;0,SUMIF($F$13:$J$13,V$13,$F18:$J18)&gt;0,ASISTENCIA!#REF!&lt;&gt;"X",ASISTENCIA!#REF!&lt;&gt;"L",ASISTENCIA!#REF!&lt;&gt;"J",ASISTENCIA!#REF!&lt;&gt;"V",ASISTENCIA!#REF!&lt;&gt;"F",ASISTENCIA!#REF!&lt;&gt;""),SUMIF($F$13:$J$13,V$13,$F18:$J18),"")</f>
        <v>#REF!</v>
      </c>
      <c r="W18" s="28" t="e">
        <f>IF(AND(LEN($D18)&gt;0,SUMIF($F$13:$J$13,W$13,$F18:$J18)&gt;0,ASISTENCIA!#REF!&lt;&gt;"X",ASISTENCIA!#REF!&lt;&gt;"L",ASISTENCIA!#REF!&lt;&gt;"J",ASISTENCIA!#REF!&lt;&gt;"V",ASISTENCIA!#REF!&lt;&gt;"F",ASISTENCIA!#REF!&lt;&gt;""),SUMIF($F$13:$J$13,W$13,$F18:$J18),"")</f>
        <v>#REF!</v>
      </c>
      <c r="X18" s="28" t="e">
        <f>IF(AND(LEN($D18)&gt;0,SUMIF($F$13:$J$13,X$13,$F18:$J18)&gt;0,ASISTENCIA!#REF!&lt;&gt;"X",ASISTENCIA!#REF!&lt;&gt;"L",ASISTENCIA!#REF!&lt;&gt;"J",ASISTENCIA!#REF!&lt;&gt;"V",ASISTENCIA!#REF!&lt;&gt;"F",ASISTENCIA!#REF!&lt;&gt;""),SUMIF($F$13:$J$13,X$13,$F18:$J18),"")</f>
        <v>#REF!</v>
      </c>
      <c r="Y18" s="28" t="e">
        <f>IF(AND(LEN($D18)&gt;0,SUMIF($F$13:$J$13,Y$13,$F18:$J18)&gt;0,ASISTENCIA!#REF!&lt;&gt;"X",ASISTENCIA!#REF!&lt;&gt;"L",ASISTENCIA!#REF!&lt;&gt;"J",ASISTENCIA!#REF!&lt;&gt;"V",ASISTENCIA!#REF!&lt;&gt;"F",ASISTENCIA!#REF!&lt;&gt;""),SUMIF($F$13:$J$13,Y$13,$F18:$J18),"")</f>
        <v>#REF!</v>
      </c>
      <c r="Z18" s="28" t="e">
        <f>IF(AND(LEN($D18)&gt;0,SUMIF($F$13:$J$13,Z$13,$F18:$J18)&gt;0,ASISTENCIA!#REF!&lt;&gt;"X",ASISTENCIA!#REF!&lt;&gt;"L",ASISTENCIA!#REF!&lt;&gt;"J",ASISTENCIA!#REF!&lt;&gt;"V",ASISTENCIA!#REF!&lt;&gt;"F",ASISTENCIA!#REF!&lt;&gt;""),SUMIF($F$13:$J$13,Z$13,$F18:$J18),"")</f>
        <v>#REF!</v>
      </c>
      <c r="AA18" s="28" t="e">
        <f>IF(AND(LEN($D18)&gt;0,SUMIF($F$13:$J$13,AA$13,$F18:$J18)&gt;0,ASISTENCIA!#REF!&lt;&gt;"X",ASISTENCIA!#REF!&lt;&gt;"L",ASISTENCIA!#REF!&lt;&gt;"J",ASISTENCIA!#REF!&lt;&gt;"V",ASISTENCIA!#REF!&lt;&gt;"F",ASISTENCIA!#REF!&lt;&gt;""),SUMIF($F$13:$J$13,AA$13,$F18:$J18),"")</f>
        <v>#REF!</v>
      </c>
      <c r="AB18" s="28" t="e">
        <f>IF(AND(LEN($D18)&gt;0,SUMIF($F$13:$J$13,AB$13,$F18:$J18)&gt;0,ASISTENCIA!#REF!&lt;&gt;"X",ASISTENCIA!#REF!&lt;&gt;"L",ASISTENCIA!#REF!&lt;&gt;"J",ASISTENCIA!#REF!&lt;&gt;"V",ASISTENCIA!#REF!&lt;&gt;"F",ASISTENCIA!#REF!&lt;&gt;""),SUMIF($F$13:$J$13,AB$13,$F18:$J18),"")</f>
        <v>#REF!</v>
      </c>
      <c r="AC18" s="28" t="e">
        <f>IF(AND(LEN($D18)&gt;0,SUMIF($F$13:$J$13,AC$13,$F18:$J18)&gt;0,ASISTENCIA!#REF!&lt;&gt;"X",ASISTENCIA!#REF!&lt;&gt;"L",ASISTENCIA!#REF!&lt;&gt;"J",ASISTENCIA!#REF!&lt;&gt;"V",ASISTENCIA!#REF!&lt;&gt;"F",ASISTENCIA!#REF!&lt;&gt;""),SUMIF($F$13:$J$13,AC$13,$F18:$J18),"")</f>
        <v>#REF!</v>
      </c>
      <c r="AD18" s="28" t="e">
        <f>IF(AND(LEN($D18)&gt;0,SUMIF($F$13:$J$13,AD$13,$F18:$J18)&gt;0,ASISTENCIA!#REF!&lt;&gt;"X",ASISTENCIA!#REF!&lt;&gt;"L",ASISTENCIA!#REF!&lt;&gt;"J",ASISTENCIA!#REF!&lt;&gt;"V",ASISTENCIA!#REF!&lt;&gt;"F",ASISTENCIA!#REF!&lt;&gt;""),SUMIF($F$13:$J$13,AD$13,$F18:$J18),"")</f>
        <v>#REF!</v>
      </c>
      <c r="AE18" s="28" t="e">
        <f>IF(AND(LEN($D18)&gt;0,SUMIF($F$13:$J$13,AE$13,$F18:$J18)&gt;0,ASISTENCIA!#REF!&lt;&gt;"X",ASISTENCIA!#REF!&lt;&gt;"L",ASISTENCIA!#REF!&lt;&gt;"J",ASISTENCIA!#REF!&lt;&gt;"V",ASISTENCIA!#REF!&lt;&gt;"F",ASISTENCIA!#REF!&lt;&gt;""),SUMIF($F$13:$J$13,AE$13,$F18:$J18),"")</f>
        <v>#REF!</v>
      </c>
      <c r="AF18" s="28" t="e">
        <f>IF(AND(LEN($D18)&gt;0,SUMIF($F$13:$J$13,AF$13,$F18:$J18)&gt;0,ASISTENCIA!#REF!&lt;&gt;"X",ASISTENCIA!#REF!&lt;&gt;"L",ASISTENCIA!#REF!&lt;&gt;"J",ASISTENCIA!#REF!&lt;&gt;"V",ASISTENCIA!#REF!&lt;&gt;"F",ASISTENCIA!#REF!&lt;&gt;""),SUMIF($F$13:$J$13,AF$13,$F18:$J18),"")</f>
        <v>#REF!</v>
      </c>
      <c r="AG18" s="28" t="e">
        <f>IF(AND(LEN($D18)&gt;0,SUMIF($F$13:$J$13,AG$13,$F18:$J18)&gt;0,ASISTENCIA!#REF!&lt;&gt;"X",ASISTENCIA!#REF!&lt;&gt;"L",ASISTENCIA!#REF!&lt;&gt;"J",ASISTENCIA!#REF!&lt;&gt;"V",ASISTENCIA!#REF!&lt;&gt;"F",ASISTENCIA!#REF!&lt;&gt;""),SUMIF($F$13:$J$13,AG$13,$F18:$J18),"")</f>
        <v>#REF!</v>
      </c>
      <c r="AH18" s="28" t="e">
        <f>IF(AND(LEN($D18)&gt;0,SUMIF($F$13:$J$13,AH$13,$F18:$J18)&gt;0,ASISTENCIA!#REF!&lt;&gt;"X",ASISTENCIA!#REF!&lt;&gt;"L",ASISTENCIA!#REF!&lt;&gt;"J",ASISTENCIA!#REF!&lt;&gt;"V",ASISTENCIA!#REF!&lt;&gt;"F",ASISTENCIA!#REF!&lt;&gt;""),SUMIF($F$13:$J$13,AH$13,$F18:$J18),"")</f>
        <v>#REF!</v>
      </c>
      <c r="AI18" s="28" t="e">
        <f>IF(AND(LEN($D18)&gt;0,SUMIF($F$13:$J$13,AI$13,$F18:$J18)&gt;0,ASISTENCIA!#REF!&lt;&gt;"X",ASISTENCIA!#REF!&lt;&gt;"L",ASISTENCIA!#REF!&lt;&gt;"J",ASISTENCIA!#REF!&lt;&gt;"V",ASISTENCIA!#REF!&lt;&gt;"F",ASISTENCIA!#REF!&lt;&gt;""),SUMIF($F$13:$J$13,AI$13,$F18:$J18),"")</f>
        <v>#REF!</v>
      </c>
      <c r="AJ18" s="28" t="e">
        <f>IF(AND(LEN($D18)&gt;0,SUMIF($F$13:$J$13,AJ$13,$F18:$J18)&gt;0,ASISTENCIA!#REF!&lt;&gt;"X",ASISTENCIA!#REF!&lt;&gt;"L",ASISTENCIA!#REF!&lt;&gt;"J",ASISTENCIA!#REF!&lt;&gt;"V",ASISTENCIA!#REF!&lt;&gt;"F",ASISTENCIA!#REF!&lt;&gt;""),SUMIF($F$13:$J$13,AJ$13,$F18:$J18),"")</f>
        <v>#REF!</v>
      </c>
      <c r="AK18" s="28" t="e">
        <f>IF(AND(LEN($D18)&gt;0,SUMIF($F$13:$J$13,AK$13,$F18:$J18)&gt;0,ASISTENCIA!#REF!&lt;&gt;"X",ASISTENCIA!#REF!&lt;&gt;"L",ASISTENCIA!#REF!&lt;&gt;"J",ASISTENCIA!#REF!&lt;&gt;"V",ASISTENCIA!#REF!&lt;&gt;"F",ASISTENCIA!#REF!&lt;&gt;""),SUMIF($F$13:$J$13,AK$13,$F18:$J18),"")</f>
        <v>#REF!</v>
      </c>
      <c r="AL18" s="28" t="e">
        <f>IF(AND(LEN($D18)&gt;0,SUMIF($F$13:$J$13,AL$13,$F18:$J18)&gt;0,ASISTENCIA!#REF!&lt;&gt;"X",ASISTENCIA!#REF!&lt;&gt;"L",ASISTENCIA!#REF!&lt;&gt;"J",ASISTENCIA!#REF!&lt;&gt;"V",ASISTENCIA!#REF!&lt;&gt;"F",ASISTENCIA!#REF!&lt;&gt;""),SUMIF($F$13:$J$13,AL$13,$F18:$J18),"")</f>
        <v>#REF!</v>
      </c>
      <c r="AM18" s="28" t="e">
        <f>IF(AND(LEN($D18)&gt;0,SUMIF($F$13:$J$13,AM$13,$F18:$J18)&gt;0,ASISTENCIA!#REF!&lt;&gt;"X",ASISTENCIA!#REF!&lt;&gt;"L",ASISTENCIA!#REF!&lt;&gt;"J",ASISTENCIA!#REF!&lt;&gt;"V",ASISTENCIA!#REF!&lt;&gt;"F",ASISTENCIA!#REF!&lt;&gt;""),SUMIF($F$13:$J$13,AM$13,$F18:$J18),"")</f>
        <v>#REF!</v>
      </c>
      <c r="AN18" s="28" t="e">
        <f>IF(AND(LEN($D18)&gt;0,SUMIF($F$13:$J$13,AN$13,$F18:$J18)&gt;0,ASISTENCIA!#REF!&lt;&gt;"X",ASISTENCIA!#REF!&lt;&gt;"L",ASISTENCIA!#REF!&lt;&gt;"J",ASISTENCIA!#REF!&lt;&gt;"V",ASISTENCIA!#REF!&lt;&gt;"F",ASISTENCIA!#REF!&lt;&gt;""),SUMIF($F$13:$J$13,AN$13,$F18:$J18),"")</f>
        <v>#REF!</v>
      </c>
      <c r="AO18" s="28" t="e">
        <f>IF(AND(LEN($D18)&gt;0,SUMIF($F$13:$J$13,AO$13,$F18:$J18)&gt;0,ASISTENCIA!#REF!&lt;&gt;"X",ASISTENCIA!#REF!&lt;&gt;"L",ASISTENCIA!#REF!&lt;&gt;"J",ASISTENCIA!#REF!&lt;&gt;"V",ASISTENCIA!#REF!&lt;&gt;"F",ASISTENCIA!#REF!&lt;&gt;""),SUMIF($F$13:$J$13,AO$13,$F18:$J18),"")</f>
        <v>#REF!</v>
      </c>
      <c r="AP18" s="28" t="e">
        <f>IF(AND(LEN($D18)&gt;0,SUMIF($F$13:$J$13,AP$13,$F18:$J18)&gt;0,ASISTENCIA!#REF!&lt;&gt;"X",ASISTENCIA!#REF!&lt;&gt;"L",ASISTENCIA!#REF!&lt;&gt;"J",ASISTENCIA!#REF!&lt;&gt;"V",ASISTENCIA!#REF!&lt;&gt;"F",ASISTENCIA!#REF!&lt;&gt;""),SUMIF($F$13:$J$13,AP$13,$F18:$J18),"")</f>
        <v>#REF!</v>
      </c>
      <c r="AQ18" s="28" t="e">
        <f>IF(AND(LEN($D18)&gt;0,SUMIF($F$13:$J$13,AQ$13,$F18:$J18)&gt;0,ASISTENCIA!#REF!&lt;&gt;"X",ASISTENCIA!#REF!&lt;&gt;"L",ASISTENCIA!#REF!&lt;&gt;"J",ASISTENCIA!#REF!&lt;&gt;"V",ASISTENCIA!#REF!&lt;&gt;"F",ASISTENCIA!#REF!&lt;&gt;""),SUMIF($F$13:$J$13,AQ$13,$F18:$J18),"")</f>
        <v>#REF!</v>
      </c>
      <c r="AR18" s="28" t="e">
        <f>IF(AND(LEN($D18)&gt;0,SUMIF($F$13:$J$13,AR$13,$F18:$J18)&gt;0,ASISTENCIA!#REF!&lt;&gt;"X",ASISTENCIA!#REF!&lt;&gt;"L",ASISTENCIA!#REF!&lt;&gt;"J",ASISTENCIA!#REF!&lt;&gt;"V",ASISTENCIA!#REF!&lt;&gt;"F",ASISTENCIA!#REF!&lt;&gt;""),SUMIF($F$13:$J$13,AR$13,$F18:$J18),"")</f>
        <v>#REF!</v>
      </c>
      <c r="AS18" s="28" t="e">
        <f>IF(AND(LEN($D18)&gt;0,SUMIF($F$13:$J$13,AS$13,$F18:$J18)&gt;0,ASISTENCIA!#REF!&lt;&gt;"X",ASISTENCIA!#REF!&lt;&gt;"L",ASISTENCIA!#REF!&lt;&gt;"J",ASISTENCIA!#REF!&lt;&gt;"V",ASISTENCIA!#REF!&lt;&gt;"F",ASISTENCIA!#REF!&lt;&gt;""),SUMIF($F$13:$J$13,AS$13,$F18:$J18),"")</f>
        <v>#REF!</v>
      </c>
      <c r="AT18" s="108" t="e">
        <f t="shared" si="3"/>
        <v>#REF!</v>
      </c>
      <c r="AW18" s="107"/>
      <c r="AX18" s="103" t="e">
        <f>IF(AND(LEN($D18)&gt;0,SUMIF($F$13:$J$13,AX$13,$F18:$J18)&gt;0,ASISTENCIA!#REF!&lt;&gt;"X",ASISTENCIA!#REF!&lt;&gt;"L",ASISTENCIA!#REF!&lt;&gt;"J",ASISTENCIA!#REF!&lt;&gt;"F"),SUMIF($F$13:$J$13,AX$13,$F18:$J18),"")</f>
        <v>#REF!</v>
      </c>
      <c r="AY18" s="103" t="e">
        <f>IF(AND(LEN($D18)&gt;0,SUMIF($F$13:$J$13,AY$13,$F18:$J18)&gt;0,ASISTENCIA!#REF!&lt;&gt;"X",ASISTENCIA!#REF!&lt;&gt;"L",ASISTENCIA!#REF!&lt;&gt;"J",ASISTENCIA!#REF!&lt;&gt;"F"),SUMIF($F$13:$J$13,AY$13,$F18:$J18),"")</f>
        <v>#REF!</v>
      </c>
      <c r="AZ18" s="103" t="e">
        <f>IF(AND(LEN($D18)&gt;0,SUMIF($F$13:$J$13,AZ$13,$F18:$J18)&gt;0,ASISTENCIA!#REF!&lt;&gt;"X",ASISTENCIA!#REF!&lt;&gt;"L",ASISTENCIA!#REF!&lt;&gt;"J",ASISTENCIA!#REF!&lt;&gt;"F"),SUMIF($F$13:$J$13,AZ$13,$F18:$J18),"")</f>
        <v>#REF!</v>
      </c>
      <c r="BA18" s="103" t="e">
        <f>IF(AND(LEN($D18)&gt;0,SUMIF($F$13:$J$13,BA$13,$F18:$J18)&gt;0,ASISTENCIA!#REF!&lt;&gt;"X",ASISTENCIA!#REF!&lt;&gt;"L",ASISTENCIA!#REF!&lt;&gt;"J",ASISTENCIA!#REF!&lt;&gt;"F"),SUMIF($F$13:$J$13,BA$13,$F18:$J18),"")</f>
        <v>#REF!</v>
      </c>
      <c r="BB18" s="103" t="e">
        <f>IF(AND(LEN($D18)&gt;0,SUMIF($F$13:$J$13,BB$13,$F18:$J18)&gt;0,ASISTENCIA!#REF!&lt;&gt;"X",ASISTENCIA!#REF!&lt;&gt;"L",ASISTENCIA!#REF!&lt;&gt;"J",ASISTENCIA!#REF!&lt;&gt;"F"),SUMIF($F$13:$J$13,BB$13,$F18:$J18),"")</f>
        <v>#REF!</v>
      </c>
      <c r="BC18" s="103" t="e">
        <f>IF(AND(LEN($D18)&gt;0,SUMIF($F$13:$J$13,BC$13,$F18:$J18)&gt;0,ASISTENCIA!#REF!&lt;&gt;"X",ASISTENCIA!#REF!&lt;&gt;"L",ASISTENCIA!#REF!&lt;&gt;"J",ASISTENCIA!#REF!&lt;&gt;"F"),SUMIF($F$13:$J$13,BC$13,$F18:$J18),"")</f>
        <v>#REF!</v>
      </c>
      <c r="BD18" s="103" t="e">
        <f>IF(AND(LEN($D18)&gt;0,SUMIF($F$13:$J$13,BD$13,$F18:$J18)&gt;0,ASISTENCIA!#REF!&lt;&gt;"X",ASISTENCIA!#REF!&lt;&gt;"L",ASISTENCIA!#REF!&lt;&gt;"J",ASISTENCIA!#REF!&lt;&gt;"F"),SUMIF($F$13:$J$13,BD$13,$F18:$J18),"")</f>
        <v>#REF!</v>
      </c>
      <c r="BE18" s="103" t="e">
        <f>IF(AND(LEN($D18)&gt;0,SUMIF($F$13:$J$13,BE$13,$F18:$J18)&gt;0,ASISTENCIA!#REF!&lt;&gt;"X",ASISTENCIA!#REF!&lt;&gt;"L",ASISTENCIA!#REF!&lt;&gt;"J",ASISTENCIA!#REF!&lt;&gt;"F"),SUMIF($F$13:$J$13,BE$13,$F18:$J18),"")</f>
        <v>#REF!</v>
      </c>
      <c r="BF18" s="103" t="e">
        <f>IF(AND(LEN($D18)&gt;0,SUMIF($F$13:$J$13,BF$13,$F18:$J18)&gt;0,ASISTENCIA!#REF!&lt;&gt;"X",ASISTENCIA!#REF!&lt;&gt;"L",ASISTENCIA!#REF!&lt;&gt;"J",ASISTENCIA!#REF!&lt;&gt;"F"),SUMIF($F$13:$J$13,BF$13,$F18:$J18),"")</f>
        <v>#REF!</v>
      </c>
      <c r="BG18" s="103" t="e">
        <f>IF(AND(LEN($D18)&gt;0,SUMIF($F$13:$J$13,BG$13,$F18:$J18)&gt;0,ASISTENCIA!#REF!&lt;&gt;"X",ASISTENCIA!#REF!&lt;&gt;"L",ASISTENCIA!#REF!&lt;&gt;"J",ASISTENCIA!#REF!&lt;&gt;"F"),SUMIF($F$13:$J$13,BG$13,$F18:$J18),"")</f>
        <v>#REF!</v>
      </c>
      <c r="BH18" s="103" t="e">
        <f>IF(AND(LEN($D18)&gt;0,SUMIF($F$13:$J$13,BH$13,$F18:$J18)&gt;0,ASISTENCIA!#REF!&lt;&gt;"X",ASISTENCIA!#REF!&lt;&gt;"L",ASISTENCIA!#REF!&lt;&gt;"J",ASISTENCIA!#REF!&lt;&gt;"F"),SUMIF($F$13:$J$13,BH$13,$F18:$J18),"")</f>
        <v>#REF!</v>
      </c>
      <c r="BI18" s="103" t="e">
        <f>IF(AND(LEN($D18)&gt;0,SUMIF($F$13:$J$13,BI$13,$F18:$J18)&gt;0,ASISTENCIA!#REF!&lt;&gt;"X",ASISTENCIA!#REF!&lt;&gt;"L",ASISTENCIA!#REF!&lt;&gt;"J",ASISTENCIA!#REF!&lt;&gt;"F"),SUMIF($F$13:$J$13,BI$13,$F18:$J18),"")</f>
        <v>#REF!</v>
      </c>
      <c r="BJ18" s="103" t="e">
        <f>IF(AND(LEN($D18)&gt;0,SUMIF($F$13:$J$13,BJ$13,$F18:$J18)&gt;0,ASISTENCIA!#REF!&lt;&gt;"X",ASISTENCIA!#REF!&lt;&gt;"L",ASISTENCIA!#REF!&lt;&gt;"J",ASISTENCIA!#REF!&lt;&gt;"F"),SUMIF($F$13:$J$13,BJ$13,$F18:$J18),"")</f>
        <v>#REF!</v>
      </c>
      <c r="BK18" s="103" t="e">
        <f>IF(AND(LEN($D18)&gt;0,SUMIF($F$13:$J$13,BK$13,$F18:$J18)&gt;0,ASISTENCIA!#REF!&lt;&gt;"X",ASISTENCIA!#REF!&lt;&gt;"L",ASISTENCIA!#REF!&lt;&gt;"J",ASISTENCIA!#REF!&lt;&gt;"F"),SUMIF($F$13:$J$13,BK$13,$F18:$J18),"")</f>
        <v>#REF!</v>
      </c>
      <c r="BL18" s="103" t="e">
        <f>IF(AND(LEN($D18)&gt;0,SUMIF($F$13:$J$13,BL$13,$F18:$J18)&gt;0,ASISTENCIA!#REF!&lt;&gt;"X",ASISTENCIA!#REF!&lt;&gt;"L",ASISTENCIA!#REF!&lt;&gt;"J",ASISTENCIA!#REF!&lt;&gt;"F"),SUMIF($F$13:$J$13,BL$13,$F18:$J18),"")</f>
        <v>#REF!</v>
      </c>
      <c r="BM18" s="103" t="e">
        <f>IF(AND(LEN($D18)&gt;0,SUMIF($F$13:$J$13,BM$13,$F18:$J18)&gt;0,ASISTENCIA!#REF!&lt;&gt;"X",ASISTENCIA!#REF!&lt;&gt;"L",ASISTENCIA!#REF!&lt;&gt;"J",ASISTENCIA!#REF!&lt;&gt;"F"),SUMIF($F$13:$J$13,BM$13,$F18:$J18),"")</f>
        <v>#REF!</v>
      </c>
      <c r="BN18" s="103" t="e">
        <f>IF(AND(LEN($D18)&gt;0,SUMIF($F$13:$J$13,BN$13,$F18:$J18)&gt;0,ASISTENCIA!#REF!&lt;&gt;"X",ASISTENCIA!#REF!&lt;&gt;"L",ASISTENCIA!#REF!&lt;&gt;"J",ASISTENCIA!#REF!&lt;&gt;"F"),SUMIF($F$13:$J$13,BN$13,$F18:$J18),"")</f>
        <v>#REF!</v>
      </c>
      <c r="BO18" s="103" t="e">
        <f>IF(AND(LEN($D18)&gt;0,SUMIF($F$13:$J$13,BO$13,$F18:$J18)&gt;0,ASISTENCIA!#REF!&lt;&gt;"X",ASISTENCIA!#REF!&lt;&gt;"L",ASISTENCIA!#REF!&lt;&gt;"J",ASISTENCIA!#REF!&lt;&gt;"F"),SUMIF($F$13:$J$13,BO$13,$F18:$J18),"")</f>
        <v>#REF!</v>
      </c>
      <c r="BP18" s="103" t="e">
        <f>IF(AND(LEN($D18)&gt;0,SUMIF($F$13:$J$13,BP$13,$F18:$J18)&gt;0,ASISTENCIA!#REF!&lt;&gt;"X",ASISTENCIA!#REF!&lt;&gt;"L",ASISTENCIA!#REF!&lt;&gt;"J",ASISTENCIA!#REF!&lt;&gt;"F"),SUMIF($F$13:$J$13,BP$13,$F18:$J18),"")</f>
        <v>#REF!</v>
      </c>
      <c r="BQ18" s="103" t="e">
        <f>IF(AND(LEN($D18)&gt;0,SUMIF($F$13:$J$13,BQ$13,$F18:$J18)&gt;0,ASISTENCIA!#REF!&lt;&gt;"X",ASISTENCIA!#REF!&lt;&gt;"L",ASISTENCIA!#REF!&lt;&gt;"J",ASISTENCIA!#REF!&lt;&gt;"F"),SUMIF($F$13:$J$13,BQ$13,$F18:$J18),"")</f>
        <v>#REF!</v>
      </c>
      <c r="BR18" s="103" t="e">
        <f>IF(AND(LEN($D18)&gt;0,SUMIF($F$13:$J$13,BR$13,$F18:$J18)&gt;0,ASISTENCIA!#REF!&lt;&gt;"X",ASISTENCIA!#REF!&lt;&gt;"L",ASISTENCIA!#REF!&lt;&gt;"J",ASISTENCIA!#REF!&lt;&gt;"F"),SUMIF($F$13:$J$13,BR$13,$F18:$J18),"")</f>
        <v>#REF!</v>
      </c>
      <c r="BS18" s="103" t="e">
        <f>IF(AND(LEN($D18)&gt;0,SUMIF($F$13:$J$13,BS$13,$F18:$J18)&gt;0,ASISTENCIA!#REF!&lt;&gt;"X",ASISTENCIA!#REF!&lt;&gt;"L",ASISTENCIA!#REF!&lt;&gt;"J",ASISTENCIA!#REF!&lt;&gt;"F"),SUMIF($F$13:$J$13,BS$13,$F18:$J18),"")</f>
        <v>#REF!</v>
      </c>
      <c r="BT18" s="103" t="e">
        <f>IF(AND(LEN($D18)&gt;0,SUMIF($F$13:$J$13,BT$13,$F18:$J18)&gt;0,ASISTENCIA!#REF!&lt;&gt;"X",ASISTENCIA!#REF!&lt;&gt;"L",ASISTENCIA!#REF!&lt;&gt;"J",ASISTENCIA!#REF!&lt;&gt;"F"),SUMIF($F$13:$J$13,BT$13,$F18:$J18),"")</f>
        <v>#REF!</v>
      </c>
      <c r="BU18" s="103" t="e">
        <f>IF(AND(LEN($D18)&gt;0,SUMIF($F$13:$J$13,BU$13,$F18:$J18)&gt;0,ASISTENCIA!#REF!&lt;&gt;"X",ASISTENCIA!#REF!&lt;&gt;"L",ASISTENCIA!#REF!&lt;&gt;"J",ASISTENCIA!#REF!&lt;&gt;"F"),SUMIF($F$13:$J$13,BU$13,$F18:$J18),"")</f>
        <v>#REF!</v>
      </c>
      <c r="BV18" s="103" t="e">
        <f>IF(AND(LEN($D18)&gt;0,SUMIF($F$13:$J$13,BV$13,$F18:$J18)&gt;0,ASISTENCIA!#REF!&lt;&gt;"X",ASISTENCIA!#REF!&lt;&gt;"L",ASISTENCIA!#REF!&lt;&gt;"J",ASISTENCIA!#REF!&lt;&gt;"F"),SUMIF($F$13:$J$13,BV$13,$F18:$J18),"")</f>
        <v>#REF!</v>
      </c>
      <c r="BW18" s="103" t="e">
        <f>IF(AND(LEN($D18)&gt;0,SUMIF($F$13:$J$13,BW$13,$F18:$J18)&gt;0,ASISTENCIA!#REF!&lt;&gt;"X",ASISTENCIA!#REF!&lt;&gt;"L",ASISTENCIA!#REF!&lt;&gt;"J",ASISTENCIA!#REF!&lt;&gt;"F"),SUMIF($F$13:$J$13,BW$13,$F18:$J18),"")</f>
        <v>#REF!</v>
      </c>
      <c r="BX18" s="103" t="e">
        <f>IF(AND(LEN($D18)&gt;0,SUMIF($F$13:$J$13,BX$13,$F18:$J18)&gt;0,ASISTENCIA!#REF!&lt;&gt;"X",ASISTENCIA!#REF!&lt;&gt;"L",ASISTENCIA!#REF!&lt;&gt;"J",ASISTENCIA!#REF!&lt;&gt;"F"),SUMIF($F$13:$J$13,BX$13,$F18:$J18),"")</f>
        <v>#REF!</v>
      </c>
      <c r="BY18" s="103" t="e">
        <f>IF(AND(LEN($D18)&gt;0,SUMIF($F$13:$J$13,BY$13,$F18:$J18)&gt;0,ASISTENCIA!#REF!&lt;&gt;"X",ASISTENCIA!#REF!&lt;&gt;"L",ASISTENCIA!#REF!&lt;&gt;"J",ASISTENCIA!#REF!&lt;&gt;"F"),SUMIF($F$13:$J$13,BY$13,$F18:$J18),"")</f>
        <v>#REF!</v>
      </c>
      <c r="BZ18" s="103" t="e">
        <f>IF(AND(LEN($D18)&gt;0,SUMIF($F$13:$J$13,BZ$13,$F18:$J18)&gt;0,ASISTENCIA!#REF!&lt;&gt;"X",ASISTENCIA!#REF!&lt;&gt;"L",ASISTENCIA!#REF!&lt;&gt;"J",ASISTENCIA!#REF!&lt;&gt;"F"),SUMIF($F$13:$J$13,BZ$13,$F18:$J18),"")</f>
        <v>#REF!</v>
      </c>
      <c r="CA18" s="103" t="e">
        <f>IF(AND(LEN($D18)&gt;0,SUMIF($F$13:$J$13,CA$13,$F18:$J18)&gt;0,ASISTENCIA!#REF!&lt;&gt;"X",ASISTENCIA!#REF!&lt;&gt;"L",ASISTENCIA!#REF!&lt;&gt;"J",ASISTENCIA!#REF!&lt;&gt;"F"),SUMIF($F$13:$J$13,CA$13,$F18:$J18),"")</f>
        <v>#REF!</v>
      </c>
      <c r="CB18" s="103" t="e">
        <f>IF(AND(LEN($D18)&gt;0,SUMIF($F$13:$J$13,CB$13,$F18:$J18)&gt;0,ASISTENCIA!#REF!&lt;&gt;"X",ASISTENCIA!#REF!&lt;&gt;"L",ASISTENCIA!#REF!&lt;&gt;"J",ASISTENCIA!#REF!&lt;&gt;"F"),SUMIF($F$13:$J$13,CB$13,$F18:$J18),"")</f>
        <v>#REF!</v>
      </c>
      <c r="CC18" s="108" t="e">
        <f t="shared" si="4"/>
        <v>#REF!</v>
      </c>
      <c r="CD18" s="107"/>
    </row>
    <row r="19" spans="1:82" s="7" customFormat="1" ht="15" x14ac:dyDescent="0.25">
      <c r="A19" s="18" t="e">
        <f t="shared" si="5"/>
        <v>#N/A</v>
      </c>
      <c r="B19" s="14" t="e">
        <f>IF(LEN(C19)&gt;0,VLOOKUP($O$4,DATA!$A$1:$S$1,2,FALSE),"")</f>
        <v>#N/A</v>
      </c>
      <c r="C19" s="15" t="str">
        <f t="shared" si="2"/>
        <v>ENERO</v>
      </c>
      <c r="D19" s="21" t="str">
        <f>IF(LEN(ASISTENCIA!E15)&gt;0,ASISTENCIA!E15,"")</f>
        <v>CCALLI CHINO ORESTES</v>
      </c>
      <c r="E19" s="110" t="str">
        <f>IF(LEN(D19)&gt;0,ASISTENCIA!F15,"")</f>
        <v>Pers. Servicio</v>
      </c>
      <c r="F19" s="26"/>
      <c r="G19" s="26"/>
      <c r="H19" s="26"/>
      <c r="I19" s="26"/>
      <c r="J19" s="26"/>
      <c r="K19" s="103" t="str">
        <f t="shared" si="0"/>
        <v/>
      </c>
      <c r="L19" s="6"/>
      <c r="M19" s="5"/>
      <c r="N19" s="103" t="e">
        <f t="shared" si="6"/>
        <v>#REF!</v>
      </c>
      <c r="O19" s="28" t="str">
        <f>IF(AND(LEN($D19)&gt;0,SUMIF($F$13:$J$13,O$13,$F19:$J19)&gt;0,ASISTENCIA!I15&lt;&gt;"X",ASISTENCIA!I15&lt;&gt;"L",ASISTENCIA!I15&lt;&gt;"J",ASISTENCIA!I15&lt;&gt;"V",ASISTENCIA!I15&lt;&gt;"F",ASISTENCIA!I15&lt;&gt;""),SUMIF($F$13:$J$13,O$13,$F19:$J19),"")</f>
        <v/>
      </c>
      <c r="P19" s="28" t="str">
        <f>IF(AND(LEN($D19)&gt;0,SUMIF($F$13:$J$13,P$13,$F19:$J19)&gt;0,ASISTENCIA!J15&lt;&gt;"X",ASISTENCIA!J15&lt;&gt;"L",ASISTENCIA!J15&lt;&gt;"J",ASISTENCIA!J15&lt;&gt;"V",ASISTENCIA!J15&lt;&gt;"F",ASISTENCIA!J15&lt;&gt;""),SUMIF($F$13:$J$13,P$13,$F19:$J19),"")</f>
        <v/>
      </c>
      <c r="Q19" s="28" t="str">
        <f>IF(AND(LEN($D19)&gt;0,SUMIF($F$13:$J$13,Q$13,$F19:$J19)&gt;0,ASISTENCIA!K15&lt;&gt;"X",ASISTENCIA!K15&lt;&gt;"L",ASISTENCIA!K15&lt;&gt;"J",ASISTENCIA!K15&lt;&gt;"V",ASISTENCIA!K15&lt;&gt;"F",ASISTENCIA!K15&lt;&gt;""),SUMIF($F$13:$J$13,Q$13,$F19:$J19),"")</f>
        <v/>
      </c>
      <c r="R19" s="28" t="str">
        <f>IF(AND(LEN($D19)&gt;0,SUMIF($F$13:$J$13,R$13,$F19:$J19)&gt;0,ASISTENCIA!L15&lt;&gt;"X",ASISTENCIA!L15&lt;&gt;"L",ASISTENCIA!L15&lt;&gt;"J",ASISTENCIA!L15&lt;&gt;"V",ASISTENCIA!L15&lt;&gt;"F",ASISTENCIA!L15&lt;&gt;""),SUMIF($F$13:$J$13,R$13,$F19:$J19),"")</f>
        <v/>
      </c>
      <c r="S19" s="28" t="str">
        <f>IF(AND(LEN($D19)&gt;0,SUMIF($F$13:$J$13,S$13,$F19:$J19)&gt;0,ASISTENCIA!M15&lt;&gt;"X",ASISTENCIA!M15&lt;&gt;"L",ASISTENCIA!M15&lt;&gt;"J",ASISTENCIA!M15&lt;&gt;"V",ASISTENCIA!M15&lt;&gt;"F",ASISTENCIA!M15&lt;&gt;""),SUMIF($F$13:$J$13,S$13,$F19:$J19),"")</f>
        <v/>
      </c>
      <c r="T19" s="28" t="str">
        <f>IF(AND(LEN($D19)&gt;0,SUMIF($F$13:$J$13,T$13,$F19:$J19)&gt;0,ASISTENCIA!N15&lt;&gt;"X",ASISTENCIA!N15&lt;&gt;"L",ASISTENCIA!N15&lt;&gt;"J",ASISTENCIA!N15&lt;&gt;"V",ASISTENCIA!N15&lt;&gt;"F",ASISTENCIA!N15&lt;&gt;""),SUMIF($F$13:$J$13,T$13,$F19:$J19),"")</f>
        <v/>
      </c>
      <c r="U19" s="28" t="str">
        <f>IF(AND(LEN($D19)&gt;0,SUMIF($F$13:$J$13,U$13,$F19:$J19)&gt;0,ASISTENCIA!O15&lt;&gt;"X",ASISTENCIA!O15&lt;&gt;"L",ASISTENCIA!O15&lt;&gt;"J",ASISTENCIA!O15&lt;&gt;"V",ASISTENCIA!O15&lt;&gt;"F",ASISTENCIA!O15&lt;&gt;""),SUMIF($F$13:$J$13,U$13,$F19:$J19),"")</f>
        <v/>
      </c>
      <c r="V19" s="28" t="str">
        <f>IF(AND(LEN($D19)&gt;0,SUMIF($F$13:$J$13,V$13,$F19:$J19)&gt;0,ASISTENCIA!P15&lt;&gt;"X",ASISTENCIA!P15&lt;&gt;"L",ASISTENCIA!P15&lt;&gt;"J",ASISTENCIA!P15&lt;&gt;"V",ASISTENCIA!P15&lt;&gt;"F",ASISTENCIA!P15&lt;&gt;""),SUMIF($F$13:$J$13,V$13,$F19:$J19),"")</f>
        <v/>
      </c>
      <c r="W19" s="28" t="str">
        <f>IF(AND(LEN($D19)&gt;0,SUMIF($F$13:$J$13,W$13,$F19:$J19)&gt;0,ASISTENCIA!Q15&lt;&gt;"X",ASISTENCIA!Q15&lt;&gt;"L",ASISTENCIA!Q15&lt;&gt;"J",ASISTENCIA!Q15&lt;&gt;"V",ASISTENCIA!Q15&lt;&gt;"F",ASISTENCIA!Q15&lt;&gt;""),SUMIF($F$13:$J$13,W$13,$F19:$J19),"")</f>
        <v/>
      </c>
      <c r="X19" s="28" t="str">
        <f>IF(AND(LEN($D19)&gt;0,SUMIF($F$13:$J$13,X$13,$F19:$J19)&gt;0,ASISTENCIA!R15&lt;&gt;"X",ASISTENCIA!R15&lt;&gt;"L",ASISTENCIA!R15&lt;&gt;"J",ASISTENCIA!R15&lt;&gt;"V",ASISTENCIA!R15&lt;&gt;"F",ASISTENCIA!R15&lt;&gt;""),SUMIF($F$13:$J$13,X$13,$F19:$J19),"")</f>
        <v/>
      </c>
      <c r="Y19" s="28" t="str">
        <f>IF(AND(LEN($D19)&gt;0,SUMIF($F$13:$J$13,Y$13,$F19:$J19)&gt;0,ASISTENCIA!S15&lt;&gt;"X",ASISTENCIA!S15&lt;&gt;"L",ASISTENCIA!S15&lt;&gt;"J",ASISTENCIA!S15&lt;&gt;"V",ASISTENCIA!S15&lt;&gt;"F",ASISTENCIA!S15&lt;&gt;""),SUMIF($F$13:$J$13,Y$13,$F19:$J19),"")</f>
        <v/>
      </c>
      <c r="Z19" s="28" t="str">
        <f>IF(AND(LEN($D19)&gt;0,SUMIF($F$13:$J$13,Z$13,$F19:$J19)&gt;0,ASISTENCIA!T15&lt;&gt;"X",ASISTENCIA!T15&lt;&gt;"L",ASISTENCIA!T15&lt;&gt;"J",ASISTENCIA!T15&lt;&gt;"V",ASISTENCIA!T15&lt;&gt;"F",ASISTENCIA!T15&lt;&gt;""),SUMIF($F$13:$J$13,Z$13,$F19:$J19),"")</f>
        <v/>
      </c>
      <c r="AA19" s="28" t="str">
        <f>IF(AND(LEN($D19)&gt;0,SUMIF($F$13:$J$13,AA$13,$F19:$J19)&gt;0,ASISTENCIA!U15&lt;&gt;"X",ASISTENCIA!U15&lt;&gt;"L",ASISTENCIA!U15&lt;&gt;"J",ASISTENCIA!U15&lt;&gt;"V",ASISTENCIA!U15&lt;&gt;"F",ASISTENCIA!U15&lt;&gt;""),SUMIF($F$13:$J$13,AA$13,$F19:$J19),"")</f>
        <v/>
      </c>
      <c r="AB19" s="28" t="str">
        <f>IF(AND(LEN($D19)&gt;0,SUMIF($F$13:$J$13,AB$13,$F19:$J19)&gt;0,ASISTENCIA!V15&lt;&gt;"X",ASISTENCIA!V15&lt;&gt;"L",ASISTENCIA!V15&lt;&gt;"J",ASISTENCIA!V15&lt;&gt;"V",ASISTENCIA!V15&lt;&gt;"F",ASISTENCIA!V15&lt;&gt;""),SUMIF($F$13:$J$13,AB$13,$F19:$J19),"")</f>
        <v/>
      </c>
      <c r="AC19" s="28" t="str">
        <f>IF(AND(LEN($D19)&gt;0,SUMIF($F$13:$J$13,AC$13,$F19:$J19)&gt;0,ASISTENCIA!W15&lt;&gt;"X",ASISTENCIA!W15&lt;&gt;"L",ASISTENCIA!W15&lt;&gt;"J",ASISTENCIA!W15&lt;&gt;"V",ASISTENCIA!W15&lt;&gt;"F",ASISTENCIA!W15&lt;&gt;""),SUMIF($F$13:$J$13,AC$13,$F19:$J19),"")</f>
        <v/>
      </c>
      <c r="AD19" s="28" t="str">
        <f>IF(AND(LEN($D19)&gt;0,SUMIF($F$13:$J$13,AD$13,$F19:$J19)&gt;0,ASISTENCIA!X15&lt;&gt;"X",ASISTENCIA!X15&lt;&gt;"L",ASISTENCIA!X15&lt;&gt;"J",ASISTENCIA!X15&lt;&gt;"V",ASISTENCIA!X15&lt;&gt;"F",ASISTENCIA!X15&lt;&gt;""),SUMIF($F$13:$J$13,AD$13,$F19:$J19),"")</f>
        <v/>
      </c>
      <c r="AE19" s="28" t="str">
        <f>IF(AND(LEN($D19)&gt;0,SUMIF($F$13:$J$13,AE$13,$F19:$J19)&gt;0,ASISTENCIA!Y15&lt;&gt;"X",ASISTENCIA!Y15&lt;&gt;"L",ASISTENCIA!Y15&lt;&gt;"J",ASISTENCIA!Y15&lt;&gt;"V",ASISTENCIA!Y15&lt;&gt;"F",ASISTENCIA!Y15&lt;&gt;""),SUMIF($F$13:$J$13,AE$13,$F19:$J19),"")</f>
        <v/>
      </c>
      <c r="AF19" s="28" t="str">
        <f>IF(AND(LEN($D19)&gt;0,SUMIF($F$13:$J$13,AF$13,$F19:$J19)&gt;0,ASISTENCIA!Z15&lt;&gt;"X",ASISTENCIA!Z15&lt;&gt;"L",ASISTENCIA!Z15&lt;&gt;"J",ASISTENCIA!Z15&lt;&gt;"V",ASISTENCIA!Z15&lt;&gt;"F",ASISTENCIA!Z15&lt;&gt;""),SUMIF($F$13:$J$13,AF$13,$F19:$J19),"")</f>
        <v/>
      </c>
      <c r="AG19" s="28" t="str">
        <f>IF(AND(LEN($D19)&gt;0,SUMIF($F$13:$J$13,AG$13,$F19:$J19)&gt;0,ASISTENCIA!AA15&lt;&gt;"X",ASISTENCIA!AA15&lt;&gt;"L",ASISTENCIA!AA15&lt;&gt;"J",ASISTENCIA!AA15&lt;&gt;"V",ASISTENCIA!AA15&lt;&gt;"F",ASISTENCIA!AA15&lt;&gt;""),SUMIF($F$13:$J$13,AG$13,$F19:$J19),"")</f>
        <v/>
      </c>
      <c r="AH19" s="28" t="str">
        <f>IF(AND(LEN($D19)&gt;0,SUMIF($F$13:$J$13,AH$13,$F19:$J19)&gt;0,ASISTENCIA!AB15&lt;&gt;"X",ASISTENCIA!AB15&lt;&gt;"L",ASISTENCIA!AB15&lt;&gt;"J",ASISTENCIA!AB15&lt;&gt;"V",ASISTENCIA!AB15&lt;&gt;"F",ASISTENCIA!AB15&lt;&gt;""),SUMIF($F$13:$J$13,AH$13,$F19:$J19),"")</f>
        <v/>
      </c>
      <c r="AI19" s="28" t="str">
        <f>IF(AND(LEN($D19)&gt;0,SUMIF($F$13:$J$13,AI$13,$F19:$J19)&gt;0,ASISTENCIA!AC15&lt;&gt;"X",ASISTENCIA!AC15&lt;&gt;"L",ASISTENCIA!AC15&lt;&gt;"J",ASISTENCIA!AC15&lt;&gt;"V",ASISTENCIA!AC15&lt;&gt;"F",ASISTENCIA!AC15&lt;&gt;""),SUMIF($F$13:$J$13,AI$13,$F19:$J19),"")</f>
        <v/>
      </c>
      <c r="AJ19" s="28" t="str">
        <f>IF(AND(LEN($D19)&gt;0,SUMIF($F$13:$J$13,AJ$13,$F19:$J19)&gt;0,ASISTENCIA!AD15&lt;&gt;"X",ASISTENCIA!AD15&lt;&gt;"L",ASISTENCIA!AD15&lt;&gt;"J",ASISTENCIA!AD15&lt;&gt;"V",ASISTENCIA!AD15&lt;&gt;"F",ASISTENCIA!AD15&lt;&gt;""),SUMIF($F$13:$J$13,AJ$13,$F19:$J19),"")</f>
        <v/>
      </c>
      <c r="AK19" s="28" t="str">
        <f>IF(AND(LEN($D19)&gt;0,SUMIF($F$13:$J$13,AK$13,$F19:$J19)&gt;0,ASISTENCIA!AE15&lt;&gt;"X",ASISTENCIA!AE15&lt;&gt;"L",ASISTENCIA!AE15&lt;&gt;"J",ASISTENCIA!AE15&lt;&gt;"V",ASISTENCIA!AE15&lt;&gt;"F",ASISTENCIA!AE15&lt;&gt;""),SUMIF($F$13:$J$13,AK$13,$F19:$J19),"")</f>
        <v/>
      </c>
      <c r="AL19" s="28" t="str">
        <f>IF(AND(LEN($D19)&gt;0,SUMIF($F$13:$J$13,AL$13,$F19:$J19)&gt;0,ASISTENCIA!AF15&lt;&gt;"X",ASISTENCIA!AF15&lt;&gt;"L",ASISTENCIA!AF15&lt;&gt;"J",ASISTENCIA!AF15&lt;&gt;"V",ASISTENCIA!AF15&lt;&gt;"F",ASISTENCIA!AF15&lt;&gt;""),SUMIF($F$13:$J$13,AL$13,$F19:$J19),"")</f>
        <v/>
      </c>
      <c r="AM19" s="28" t="str">
        <f>IF(AND(LEN($D19)&gt;0,SUMIF($F$13:$J$13,AM$13,$F19:$J19)&gt;0,ASISTENCIA!AG15&lt;&gt;"X",ASISTENCIA!AG15&lt;&gt;"L",ASISTENCIA!AG15&lt;&gt;"J",ASISTENCIA!AG15&lt;&gt;"V",ASISTENCIA!AG15&lt;&gt;"F",ASISTENCIA!AG15&lt;&gt;""),SUMIF($F$13:$J$13,AM$13,$F19:$J19),"")</f>
        <v/>
      </c>
      <c r="AN19" s="28" t="str">
        <f>IF(AND(LEN($D19)&gt;0,SUMIF($F$13:$J$13,AN$13,$F19:$J19)&gt;0,ASISTENCIA!AH15&lt;&gt;"X",ASISTENCIA!AH15&lt;&gt;"L",ASISTENCIA!AH15&lt;&gt;"J",ASISTENCIA!AH15&lt;&gt;"V",ASISTENCIA!AH15&lt;&gt;"F",ASISTENCIA!AH15&lt;&gt;""),SUMIF($F$13:$J$13,AN$13,$F19:$J19),"")</f>
        <v/>
      </c>
      <c r="AO19" s="28" t="str">
        <f>IF(AND(LEN($D19)&gt;0,SUMIF($F$13:$J$13,AO$13,$F19:$J19)&gt;0,ASISTENCIA!AI15&lt;&gt;"X",ASISTENCIA!AI15&lt;&gt;"L",ASISTENCIA!AI15&lt;&gt;"J",ASISTENCIA!AI15&lt;&gt;"V",ASISTENCIA!AI15&lt;&gt;"F",ASISTENCIA!AI15&lt;&gt;""),SUMIF($F$13:$J$13,AO$13,$F19:$J19),"")</f>
        <v/>
      </c>
      <c r="AP19" s="28" t="str">
        <f>IF(AND(LEN($D19)&gt;0,SUMIF($F$13:$J$13,AP$13,$F19:$J19)&gt;0,ASISTENCIA!AJ15&lt;&gt;"X",ASISTENCIA!AJ15&lt;&gt;"L",ASISTENCIA!AJ15&lt;&gt;"J",ASISTENCIA!AJ15&lt;&gt;"V",ASISTENCIA!AJ15&lt;&gt;"F",ASISTENCIA!AJ15&lt;&gt;""),SUMIF($F$13:$J$13,AP$13,$F19:$J19),"")</f>
        <v/>
      </c>
      <c r="AQ19" s="28" t="str">
        <f>IF(AND(LEN($D19)&gt;0,SUMIF($F$13:$J$13,AQ$13,$F19:$J19)&gt;0,ASISTENCIA!AK15&lt;&gt;"X",ASISTENCIA!AK15&lt;&gt;"L",ASISTENCIA!AK15&lt;&gt;"J",ASISTENCIA!AK15&lt;&gt;"V",ASISTENCIA!AK15&lt;&gt;"F",ASISTENCIA!AK15&lt;&gt;""),SUMIF($F$13:$J$13,AQ$13,$F19:$J19),"")</f>
        <v/>
      </c>
      <c r="AR19" s="28" t="e">
        <f>IF(AND(LEN($D19)&gt;0,SUMIF($F$13:$J$13,AR$13,$F19:$J19)&gt;0,ASISTENCIA!#REF!&lt;&gt;"X",ASISTENCIA!#REF!&lt;&gt;"L",ASISTENCIA!#REF!&lt;&gt;"J",ASISTENCIA!#REF!&lt;&gt;"V",ASISTENCIA!#REF!&lt;&gt;"F",ASISTENCIA!#REF!&lt;&gt;""),SUMIF($F$13:$J$13,AR$13,$F19:$J19),"")</f>
        <v>#REF!</v>
      </c>
      <c r="AS19" s="28" t="e">
        <f>IF(AND(LEN($D19)&gt;0,SUMIF($F$13:$J$13,AS$13,$F19:$J19)&gt;0,ASISTENCIA!#REF!&lt;&gt;"X",ASISTENCIA!#REF!&lt;&gt;"L",ASISTENCIA!#REF!&lt;&gt;"J",ASISTENCIA!#REF!&lt;&gt;"V",ASISTENCIA!#REF!&lt;&gt;"F",ASISTENCIA!#REF!&lt;&gt;""),SUMIF($F$13:$J$13,AS$13,$F19:$J19),"")</f>
        <v>#REF!</v>
      </c>
      <c r="AT19" s="108" t="e">
        <f t="shared" si="3"/>
        <v>#REF!</v>
      </c>
      <c r="AW19" s="107"/>
      <c r="AX19" s="103" t="str">
        <f>IF(AND(LEN($D19)&gt;0,SUMIF($F$13:$J$13,AX$13,$F19:$J19)&gt;0,ASISTENCIA!AU15&lt;&gt;"X",ASISTENCIA!AU15&lt;&gt;"L",ASISTENCIA!AU15&lt;&gt;"J",ASISTENCIA!AU15&lt;&gt;"F"),SUMIF($F$13:$J$13,AX$13,$F19:$J19),"")</f>
        <v/>
      </c>
      <c r="AY19" s="103" t="str">
        <f>IF(AND(LEN($D19)&gt;0,SUMIF($F$13:$J$13,AY$13,$F19:$J19)&gt;0,ASISTENCIA!AV15&lt;&gt;"X",ASISTENCIA!AV15&lt;&gt;"L",ASISTENCIA!AV15&lt;&gt;"J",ASISTENCIA!AV15&lt;&gt;"F"),SUMIF($F$13:$J$13,AY$13,$F19:$J19),"")</f>
        <v/>
      </c>
      <c r="AZ19" s="103" t="str">
        <f>IF(AND(LEN($D19)&gt;0,SUMIF($F$13:$J$13,AZ$13,$F19:$J19)&gt;0,ASISTENCIA!AW15&lt;&gt;"X",ASISTENCIA!AW15&lt;&gt;"L",ASISTENCIA!AW15&lt;&gt;"J",ASISTENCIA!AW15&lt;&gt;"F"),SUMIF($F$13:$J$13,AZ$13,$F19:$J19),"")</f>
        <v/>
      </c>
      <c r="BA19" s="103" t="str">
        <f>IF(AND(LEN($D19)&gt;0,SUMIF($F$13:$J$13,BA$13,$F19:$J19)&gt;0,ASISTENCIA!AX15&lt;&gt;"X",ASISTENCIA!AX15&lt;&gt;"L",ASISTENCIA!AX15&lt;&gt;"J",ASISTENCIA!AX15&lt;&gt;"F"),SUMIF($F$13:$J$13,BA$13,$F19:$J19),"")</f>
        <v/>
      </c>
      <c r="BB19" s="103" t="str">
        <f>IF(AND(LEN($D19)&gt;0,SUMIF($F$13:$J$13,BB$13,$F19:$J19)&gt;0,ASISTENCIA!AY15&lt;&gt;"X",ASISTENCIA!AY15&lt;&gt;"L",ASISTENCIA!AY15&lt;&gt;"J",ASISTENCIA!AY15&lt;&gt;"F"),SUMIF($F$13:$J$13,BB$13,$F19:$J19),"")</f>
        <v/>
      </c>
      <c r="BC19" s="103" t="str">
        <f>IF(AND(LEN($D19)&gt;0,SUMIF($F$13:$J$13,BC$13,$F19:$J19)&gt;0,ASISTENCIA!AZ15&lt;&gt;"X",ASISTENCIA!AZ15&lt;&gt;"L",ASISTENCIA!AZ15&lt;&gt;"J",ASISTENCIA!AZ15&lt;&gt;"F"),SUMIF($F$13:$J$13,BC$13,$F19:$J19),"")</f>
        <v/>
      </c>
      <c r="BD19" s="103" t="str">
        <f>IF(AND(LEN($D19)&gt;0,SUMIF($F$13:$J$13,BD$13,$F19:$J19)&gt;0,ASISTENCIA!BA15&lt;&gt;"X",ASISTENCIA!BA15&lt;&gt;"L",ASISTENCIA!BA15&lt;&gt;"J",ASISTENCIA!BA15&lt;&gt;"F"),SUMIF($F$13:$J$13,BD$13,$F19:$J19),"")</f>
        <v/>
      </c>
      <c r="BE19" s="103" t="str">
        <f>IF(AND(LEN($D19)&gt;0,SUMIF($F$13:$J$13,BE$13,$F19:$J19)&gt;0,ASISTENCIA!BB15&lt;&gt;"X",ASISTENCIA!BB15&lt;&gt;"L",ASISTENCIA!BB15&lt;&gt;"J",ASISTENCIA!BB15&lt;&gt;"F"),SUMIF($F$13:$J$13,BE$13,$F19:$J19),"")</f>
        <v/>
      </c>
      <c r="BF19" s="103" t="e">
        <f>IF(AND(LEN($D19)&gt;0,SUMIF($F$13:$J$13,BF$13,$F19:$J19)&gt;0,ASISTENCIA!#REF!&lt;&gt;"X",ASISTENCIA!#REF!&lt;&gt;"L",ASISTENCIA!#REF!&lt;&gt;"J",ASISTENCIA!#REF!&lt;&gt;"F"),SUMIF($F$13:$J$13,BF$13,$F19:$J19),"")</f>
        <v>#REF!</v>
      </c>
      <c r="BG19" s="103" t="e">
        <f>IF(AND(LEN($D19)&gt;0,SUMIF($F$13:$J$13,BG$13,$F19:$J19)&gt;0,ASISTENCIA!#REF!&lt;&gt;"X",ASISTENCIA!#REF!&lt;&gt;"L",ASISTENCIA!#REF!&lt;&gt;"J",ASISTENCIA!#REF!&lt;&gt;"F"),SUMIF($F$13:$J$13,BG$13,$F19:$J19),"")</f>
        <v>#REF!</v>
      </c>
      <c r="BH19" s="103" t="e">
        <f>IF(AND(LEN($D19)&gt;0,SUMIF($F$13:$J$13,BH$13,$F19:$J19)&gt;0,ASISTENCIA!#REF!&lt;&gt;"X",ASISTENCIA!#REF!&lt;&gt;"L",ASISTENCIA!#REF!&lt;&gt;"J",ASISTENCIA!#REF!&lt;&gt;"F"),SUMIF($F$13:$J$13,BH$13,$F19:$J19),"")</f>
        <v>#REF!</v>
      </c>
      <c r="BI19" s="103" t="str">
        <f>IF(AND(LEN($D19)&gt;0,SUMIF($F$13:$J$13,BI$13,$F19:$J19)&gt;0,ASISTENCIA!BF15&lt;&gt;"X",ASISTENCIA!BF15&lt;&gt;"L",ASISTENCIA!BF15&lt;&gt;"J",ASISTENCIA!BF15&lt;&gt;"F"),SUMIF($F$13:$J$13,BI$13,$F19:$J19),"")</f>
        <v/>
      </c>
      <c r="BJ19" s="103" t="str">
        <f>IF(AND(LEN($D19)&gt;0,SUMIF($F$13:$J$13,BJ$13,$F19:$J19)&gt;0,ASISTENCIA!BG15&lt;&gt;"X",ASISTENCIA!BG15&lt;&gt;"L",ASISTENCIA!BG15&lt;&gt;"J",ASISTENCIA!BG15&lt;&gt;"F"),SUMIF($F$13:$J$13,BJ$13,$F19:$J19),"")</f>
        <v/>
      </c>
      <c r="BK19" s="103" t="str">
        <f>IF(AND(LEN($D19)&gt;0,SUMIF($F$13:$J$13,BK$13,$F19:$J19)&gt;0,ASISTENCIA!BH15&lt;&gt;"X",ASISTENCIA!BH15&lt;&gt;"L",ASISTENCIA!BH15&lt;&gt;"J",ASISTENCIA!BH15&lt;&gt;"F"),SUMIF($F$13:$J$13,BK$13,$F19:$J19),"")</f>
        <v/>
      </c>
      <c r="BL19" s="103" t="str">
        <f>IF(AND(LEN($D19)&gt;0,SUMIF($F$13:$J$13,BL$13,$F19:$J19)&gt;0,ASISTENCIA!BI15&lt;&gt;"X",ASISTENCIA!BI15&lt;&gt;"L",ASISTENCIA!BI15&lt;&gt;"J",ASISTENCIA!BI15&lt;&gt;"F"),SUMIF($F$13:$J$13,BL$13,$F19:$J19),"")</f>
        <v/>
      </c>
      <c r="BM19" s="103" t="str">
        <f>IF(AND(LEN($D19)&gt;0,SUMIF($F$13:$J$13,BM$13,$F19:$J19)&gt;0,ASISTENCIA!BJ15&lt;&gt;"X",ASISTENCIA!BJ15&lt;&gt;"L",ASISTENCIA!BJ15&lt;&gt;"J",ASISTENCIA!BJ15&lt;&gt;"F"),SUMIF($F$13:$J$13,BM$13,$F19:$J19),"")</f>
        <v/>
      </c>
      <c r="BN19" s="103" t="str">
        <f>IF(AND(LEN($D19)&gt;0,SUMIF($F$13:$J$13,BN$13,$F19:$J19)&gt;0,ASISTENCIA!BK15&lt;&gt;"X",ASISTENCIA!BK15&lt;&gt;"L",ASISTENCIA!BK15&lt;&gt;"J",ASISTENCIA!BK15&lt;&gt;"F"),SUMIF($F$13:$J$13,BN$13,$F19:$J19),"")</f>
        <v/>
      </c>
      <c r="BO19" s="103" t="str">
        <f>IF(AND(LEN($D19)&gt;0,SUMIF($F$13:$J$13,BO$13,$F19:$J19)&gt;0,ASISTENCIA!BL15&lt;&gt;"X",ASISTENCIA!BL15&lt;&gt;"L",ASISTENCIA!BL15&lt;&gt;"J",ASISTENCIA!BL15&lt;&gt;"F"),SUMIF($F$13:$J$13,BO$13,$F19:$J19),"")</f>
        <v/>
      </c>
      <c r="BP19" s="103" t="str">
        <f>IF(AND(LEN($D19)&gt;0,SUMIF($F$13:$J$13,BP$13,$F19:$J19)&gt;0,ASISTENCIA!BM15&lt;&gt;"X",ASISTENCIA!BM15&lt;&gt;"L",ASISTENCIA!BM15&lt;&gt;"J",ASISTENCIA!BM15&lt;&gt;"F"),SUMIF($F$13:$J$13,BP$13,$F19:$J19),"")</f>
        <v/>
      </c>
      <c r="BQ19" s="103" t="str">
        <f>IF(AND(LEN($D19)&gt;0,SUMIF($F$13:$J$13,BQ$13,$F19:$J19)&gt;0,ASISTENCIA!BN15&lt;&gt;"X",ASISTENCIA!BN15&lt;&gt;"L",ASISTENCIA!BN15&lt;&gt;"J",ASISTENCIA!BN15&lt;&gt;"F"),SUMIF($F$13:$J$13,BQ$13,$F19:$J19),"")</f>
        <v/>
      </c>
      <c r="BR19" s="103" t="str">
        <f>IF(AND(LEN($D19)&gt;0,SUMIF($F$13:$J$13,BR$13,$F19:$J19)&gt;0,ASISTENCIA!BO15&lt;&gt;"X",ASISTENCIA!BO15&lt;&gt;"L",ASISTENCIA!BO15&lt;&gt;"J",ASISTENCIA!BO15&lt;&gt;"F"),SUMIF($F$13:$J$13,BR$13,$F19:$J19),"")</f>
        <v/>
      </c>
      <c r="BS19" s="103" t="str">
        <f>IF(AND(LEN($D19)&gt;0,SUMIF($F$13:$J$13,BS$13,$F19:$J19)&gt;0,ASISTENCIA!BP15&lt;&gt;"X",ASISTENCIA!BP15&lt;&gt;"L",ASISTENCIA!BP15&lt;&gt;"J",ASISTENCIA!BP15&lt;&gt;"F"),SUMIF($F$13:$J$13,BS$13,$F19:$J19),"")</f>
        <v/>
      </c>
      <c r="BT19" s="103" t="str">
        <f>IF(AND(LEN($D19)&gt;0,SUMIF($F$13:$J$13,BT$13,$F19:$J19)&gt;0,ASISTENCIA!BQ15&lt;&gt;"X",ASISTENCIA!BQ15&lt;&gt;"L",ASISTENCIA!BQ15&lt;&gt;"J",ASISTENCIA!BQ15&lt;&gt;"F"),SUMIF($F$13:$J$13,BT$13,$F19:$J19),"")</f>
        <v/>
      </c>
      <c r="BU19" s="103" t="str">
        <f>IF(AND(LEN($D19)&gt;0,SUMIF($F$13:$J$13,BU$13,$F19:$J19)&gt;0,ASISTENCIA!BR15&lt;&gt;"X",ASISTENCIA!BR15&lt;&gt;"L",ASISTENCIA!BR15&lt;&gt;"J",ASISTENCIA!BR15&lt;&gt;"F"),SUMIF($F$13:$J$13,BU$13,$F19:$J19),"")</f>
        <v/>
      </c>
      <c r="BV19" s="103" t="str">
        <f>IF(AND(LEN($D19)&gt;0,SUMIF($F$13:$J$13,BV$13,$F19:$J19)&gt;0,ASISTENCIA!BS15&lt;&gt;"X",ASISTENCIA!BS15&lt;&gt;"L",ASISTENCIA!BS15&lt;&gt;"J",ASISTENCIA!BS15&lt;&gt;"F"),SUMIF($F$13:$J$13,BV$13,$F19:$J19),"")</f>
        <v/>
      </c>
      <c r="BW19" s="103" t="str">
        <f>IF(AND(LEN($D19)&gt;0,SUMIF($F$13:$J$13,BW$13,$F19:$J19)&gt;0,ASISTENCIA!BT15&lt;&gt;"X",ASISTENCIA!BT15&lt;&gt;"L",ASISTENCIA!BT15&lt;&gt;"J",ASISTENCIA!BT15&lt;&gt;"F"),SUMIF($F$13:$J$13,BW$13,$F19:$J19),"")</f>
        <v/>
      </c>
      <c r="BX19" s="103" t="str">
        <f>IF(AND(LEN($D19)&gt;0,SUMIF($F$13:$J$13,BX$13,$F19:$J19)&gt;0,ASISTENCIA!BU15&lt;&gt;"X",ASISTENCIA!BU15&lt;&gt;"L",ASISTENCIA!BU15&lt;&gt;"J",ASISTENCIA!BU15&lt;&gt;"F"),SUMIF($F$13:$J$13,BX$13,$F19:$J19),"")</f>
        <v/>
      </c>
      <c r="BY19" s="103" t="str">
        <f>IF(AND(LEN($D19)&gt;0,SUMIF($F$13:$J$13,BY$13,$F19:$J19)&gt;0,ASISTENCIA!BV15&lt;&gt;"X",ASISTENCIA!BV15&lt;&gt;"L",ASISTENCIA!BV15&lt;&gt;"J",ASISTENCIA!BV15&lt;&gt;"F"),SUMIF($F$13:$J$13,BY$13,$F19:$J19),"")</f>
        <v/>
      </c>
      <c r="BZ19" s="103" t="str">
        <f>IF(AND(LEN($D19)&gt;0,SUMIF($F$13:$J$13,BZ$13,$F19:$J19)&gt;0,ASISTENCIA!BW15&lt;&gt;"X",ASISTENCIA!BW15&lt;&gt;"L",ASISTENCIA!BW15&lt;&gt;"J",ASISTENCIA!BW15&lt;&gt;"F"),SUMIF($F$13:$J$13,BZ$13,$F19:$J19),"")</f>
        <v/>
      </c>
      <c r="CA19" s="103" t="str">
        <f>IF(AND(LEN($D19)&gt;0,SUMIF($F$13:$J$13,CA$13,$F19:$J19)&gt;0,ASISTENCIA!BX15&lt;&gt;"X",ASISTENCIA!BX15&lt;&gt;"L",ASISTENCIA!BX15&lt;&gt;"J",ASISTENCIA!BX15&lt;&gt;"F"),SUMIF($F$13:$J$13,CA$13,$F19:$J19),"")</f>
        <v/>
      </c>
      <c r="CB19" s="103" t="str">
        <f>IF(AND(LEN($D19)&gt;0,SUMIF($F$13:$J$13,CB$13,$F19:$J19)&gt;0,ASISTENCIA!BY15&lt;&gt;"X",ASISTENCIA!BY15&lt;&gt;"L",ASISTENCIA!BY15&lt;&gt;"J",ASISTENCIA!BY15&lt;&gt;"F"),SUMIF($F$13:$J$13,CB$13,$F19:$J19),"")</f>
        <v/>
      </c>
      <c r="CC19" s="108" t="e">
        <f t="shared" si="4"/>
        <v>#REF!</v>
      </c>
      <c r="CD19" s="107"/>
    </row>
    <row r="20" spans="1:82" s="7" customFormat="1" ht="15" x14ac:dyDescent="0.25">
      <c r="A20" s="18" t="e">
        <f t="shared" si="5"/>
        <v>#REF!</v>
      </c>
      <c r="B20" s="14" t="e">
        <f>IF(LEN(C20)&gt;0,VLOOKUP($O$4,DATA!$A$1:$S$1,2,FALSE),"")</f>
        <v>#REF!</v>
      </c>
      <c r="C20" s="15" t="e">
        <f t="shared" si="2"/>
        <v>#REF!</v>
      </c>
      <c r="D20" s="21" t="e">
        <f>IF(LEN(ASISTENCIA!#REF!)&gt;0,ASISTENCIA!#REF!,"")</f>
        <v>#REF!</v>
      </c>
      <c r="E20" s="110" t="e">
        <f>IF(LEN(D20)&gt;0,ASISTENCIA!#REF!,"")</f>
        <v>#REF!</v>
      </c>
      <c r="F20" s="26"/>
      <c r="G20" s="26"/>
      <c r="H20" s="26"/>
      <c r="I20" s="26"/>
      <c r="J20" s="26"/>
      <c r="K20" s="103" t="str">
        <f t="shared" si="0"/>
        <v/>
      </c>
      <c r="L20" s="6"/>
      <c r="M20" s="5"/>
      <c r="N20" s="103" t="e">
        <f t="shared" si="6"/>
        <v>#REF!</v>
      </c>
      <c r="O20" s="28" t="e">
        <f>IF(AND(LEN($D20)&gt;0,SUMIF($F$13:$J$13,O$13,$F20:$J20)&gt;0,ASISTENCIA!#REF!&lt;&gt;"X",ASISTENCIA!#REF!&lt;&gt;"L",ASISTENCIA!#REF!&lt;&gt;"J",ASISTENCIA!#REF!&lt;&gt;"V",ASISTENCIA!#REF!&lt;&gt;"F",ASISTENCIA!#REF!&lt;&gt;""),SUMIF($F$13:$J$13,O$13,$F20:$J20),"")</f>
        <v>#REF!</v>
      </c>
      <c r="P20" s="28" t="e">
        <f>IF(AND(LEN($D20)&gt;0,SUMIF($F$13:$J$13,P$13,$F20:$J20)&gt;0,ASISTENCIA!#REF!&lt;&gt;"X",ASISTENCIA!#REF!&lt;&gt;"L",ASISTENCIA!#REF!&lt;&gt;"J",ASISTENCIA!#REF!&lt;&gt;"V",ASISTENCIA!#REF!&lt;&gt;"F",ASISTENCIA!#REF!&lt;&gt;""),SUMIF($F$13:$J$13,P$13,$F20:$J20),"")</f>
        <v>#REF!</v>
      </c>
      <c r="Q20" s="28" t="e">
        <f>IF(AND(LEN($D20)&gt;0,SUMIF($F$13:$J$13,Q$13,$F20:$J20)&gt;0,ASISTENCIA!#REF!&lt;&gt;"X",ASISTENCIA!#REF!&lt;&gt;"L",ASISTENCIA!#REF!&lt;&gt;"J",ASISTENCIA!#REF!&lt;&gt;"V",ASISTENCIA!#REF!&lt;&gt;"F",ASISTENCIA!#REF!&lt;&gt;""),SUMIF($F$13:$J$13,Q$13,$F20:$J20),"")</f>
        <v>#REF!</v>
      </c>
      <c r="R20" s="28" t="e">
        <f>IF(AND(LEN($D20)&gt;0,SUMIF($F$13:$J$13,R$13,$F20:$J20)&gt;0,ASISTENCIA!#REF!&lt;&gt;"X",ASISTENCIA!#REF!&lt;&gt;"L",ASISTENCIA!#REF!&lt;&gt;"J",ASISTENCIA!#REF!&lt;&gt;"V",ASISTENCIA!#REF!&lt;&gt;"F",ASISTENCIA!#REF!&lt;&gt;""),SUMIF($F$13:$J$13,R$13,$F20:$J20),"")</f>
        <v>#REF!</v>
      </c>
      <c r="S20" s="28" t="e">
        <f>IF(AND(LEN($D20)&gt;0,SUMIF($F$13:$J$13,S$13,$F20:$J20)&gt;0,ASISTENCIA!#REF!&lt;&gt;"X",ASISTENCIA!#REF!&lt;&gt;"L",ASISTENCIA!#REF!&lt;&gt;"J",ASISTENCIA!#REF!&lt;&gt;"V",ASISTENCIA!#REF!&lt;&gt;"F",ASISTENCIA!#REF!&lt;&gt;""),SUMIF($F$13:$J$13,S$13,$F20:$J20),"")</f>
        <v>#REF!</v>
      </c>
      <c r="T20" s="28" t="e">
        <f>IF(AND(LEN($D20)&gt;0,SUMIF($F$13:$J$13,T$13,$F20:$J20)&gt;0,ASISTENCIA!#REF!&lt;&gt;"X",ASISTENCIA!#REF!&lt;&gt;"L",ASISTENCIA!#REF!&lt;&gt;"J",ASISTENCIA!#REF!&lt;&gt;"V",ASISTENCIA!#REF!&lt;&gt;"F",ASISTENCIA!#REF!&lt;&gt;""),SUMIF($F$13:$J$13,T$13,$F20:$J20),"")</f>
        <v>#REF!</v>
      </c>
      <c r="U20" s="28" t="e">
        <f>IF(AND(LEN($D20)&gt;0,SUMIF($F$13:$J$13,U$13,$F20:$J20)&gt;0,ASISTENCIA!#REF!&lt;&gt;"X",ASISTENCIA!#REF!&lt;&gt;"L",ASISTENCIA!#REF!&lt;&gt;"J",ASISTENCIA!#REF!&lt;&gt;"V",ASISTENCIA!#REF!&lt;&gt;"F",ASISTENCIA!#REF!&lt;&gt;""),SUMIF($F$13:$J$13,U$13,$F20:$J20),"")</f>
        <v>#REF!</v>
      </c>
      <c r="V20" s="28" t="e">
        <f>IF(AND(LEN($D20)&gt;0,SUMIF($F$13:$J$13,V$13,$F20:$J20)&gt;0,ASISTENCIA!#REF!&lt;&gt;"X",ASISTENCIA!#REF!&lt;&gt;"L",ASISTENCIA!#REF!&lt;&gt;"J",ASISTENCIA!#REF!&lt;&gt;"V",ASISTENCIA!#REF!&lt;&gt;"F",ASISTENCIA!#REF!&lt;&gt;""),SUMIF($F$13:$J$13,V$13,$F20:$J20),"")</f>
        <v>#REF!</v>
      </c>
      <c r="W20" s="28" t="e">
        <f>IF(AND(LEN($D20)&gt;0,SUMIF($F$13:$J$13,W$13,$F20:$J20)&gt;0,ASISTENCIA!#REF!&lt;&gt;"X",ASISTENCIA!#REF!&lt;&gt;"L",ASISTENCIA!#REF!&lt;&gt;"J",ASISTENCIA!#REF!&lt;&gt;"V",ASISTENCIA!#REF!&lt;&gt;"F",ASISTENCIA!#REF!&lt;&gt;""),SUMIF($F$13:$J$13,W$13,$F20:$J20),"")</f>
        <v>#REF!</v>
      </c>
      <c r="X20" s="28" t="e">
        <f>IF(AND(LEN($D20)&gt;0,SUMIF($F$13:$J$13,X$13,$F20:$J20)&gt;0,ASISTENCIA!#REF!&lt;&gt;"X",ASISTENCIA!#REF!&lt;&gt;"L",ASISTENCIA!#REF!&lt;&gt;"J",ASISTENCIA!#REF!&lt;&gt;"V",ASISTENCIA!#REF!&lt;&gt;"F",ASISTENCIA!#REF!&lt;&gt;""),SUMIF($F$13:$J$13,X$13,$F20:$J20),"")</f>
        <v>#REF!</v>
      </c>
      <c r="Y20" s="28" t="e">
        <f>IF(AND(LEN($D20)&gt;0,SUMIF($F$13:$J$13,Y$13,$F20:$J20)&gt;0,ASISTENCIA!#REF!&lt;&gt;"X",ASISTENCIA!#REF!&lt;&gt;"L",ASISTENCIA!#REF!&lt;&gt;"J",ASISTENCIA!#REF!&lt;&gt;"V",ASISTENCIA!#REF!&lt;&gt;"F",ASISTENCIA!#REF!&lt;&gt;""),SUMIF($F$13:$J$13,Y$13,$F20:$J20),"")</f>
        <v>#REF!</v>
      </c>
      <c r="Z20" s="28" t="e">
        <f>IF(AND(LEN($D20)&gt;0,SUMIF($F$13:$J$13,Z$13,$F20:$J20)&gt;0,ASISTENCIA!#REF!&lt;&gt;"X",ASISTENCIA!#REF!&lt;&gt;"L",ASISTENCIA!#REF!&lt;&gt;"J",ASISTENCIA!#REF!&lt;&gt;"V",ASISTENCIA!#REF!&lt;&gt;"F",ASISTENCIA!#REF!&lt;&gt;""),SUMIF($F$13:$J$13,Z$13,$F20:$J20),"")</f>
        <v>#REF!</v>
      </c>
      <c r="AA20" s="28" t="e">
        <f>IF(AND(LEN($D20)&gt;0,SUMIF($F$13:$J$13,AA$13,$F20:$J20)&gt;0,ASISTENCIA!#REF!&lt;&gt;"X",ASISTENCIA!#REF!&lt;&gt;"L",ASISTENCIA!#REF!&lt;&gt;"J",ASISTENCIA!#REF!&lt;&gt;"V",ASISTENCIA!#REF!&lt;&gt;"F",ASISTENCIA!#REF!&lt;&gt;""),SUMIF($F$13:$J$13,AA$13,$F20:$J20),"")</f>
        <v>#REF!</v>
      </c>
      <c r="AB20" s="28" t="e">
        <f>IF(AND(LEN($D20)&gt;0,SUMIF($F$13:$J$13,AB$13,$F20:$J20)&gt;0,ASISTENCIA!#REF!&lt;&gt;"X",ASISTENCIA!#REF!&lt;&gt;"L",ASISTENCIA!#REF!&lt;&gt;"J",ASISTENCIA!#REF!&lt;&gt;"V",ASISTENCIA!#REF!&lt;&gt;"F",ASISTENCIA!#REF!&lt;&gt;""),SUMIF($F$13:$J$13,AB$13,$F20:$J20),"")</f>
        <v>#REF!</v>
      </c>
      <c r="AC20" s="28" t="e">
        <f>IF(AND(LEN($D20)&gt;0,SUMIF($F$13:$J$13,AC$13,$F20:$J20)&gt;0,ASISTENCIA!#REF!&lt;&gt;"X",ASISTENCIA!#REF!&lt;&gt;"L",ASISTENCIA!#REF!&lt;&gt;"J",ASISTENCIA!#REF!&lt;&gt;"V",ASISTENCIA!#REF!&lt;&gt;"F",ASISTENCIA!#REF!&lt;&gt;""),SUMIF($F$13:$J$13,AC$13,$F20:$J20),"")</f>
        <v>#REF!</v>
      </c>
      <c r="AD20" s="28" t="e">
        <f>IF(AND(LEN($D20)&gt;0,SUMIF($F$13:$J$13,AD$13,$F20:$J20)&gt;0,ASISTENCIA!#REF!&lt;&gt;"X",ASISTENCIA!#REF!&lt;&gt;"L",ASISTENCIA!#REF!&lt;&gt;"J",ASISTENCIA!#REF!&lt;&gt;"V",ASISTENCIA!#REF!&lt;&gt;"F",ASISTENCIA!#REF!&lt;&gt;""),SUMIF($F$13:$J$13,AD$13,$F20:$J20),"")</f>
        <v>#REF!</v>
      </c>
      <c r="AE20" s="28" t="e">
        <f>IF(AND(LEN($D20)&gt;0,SUMIF($F$13:$J$13,AE$13,$F20:$J20)&gt;0,ASISTENCIA!#REF!&lt;&gt;"X",ASISTENCIA!#REF!&lt;&gt;"L",ASISTENCIA!#REF!&lt;&gt;"J",ASISTENCIA!#REF!&lt;&gt;"V",ASISTENCIA!#REF!&lt;&gt;"F",ASISTENCIA!#REF!&lt;&gt;""),SUMIF($F$13:$J$13,AE$13,$F20:$J20),"")</f>
        <v>#REF!</v>
      </c>
      <c r="AF20" s="28" t="e">
        <f>IF(AND(LEN($D20)&gt;0,SUMIF($F$13:$J$13,AF$13,$F20:$J20)&gt;0,ASISTENCIA!#REF!&lt;&gt;"X",ASISTENCIA!#REF!&lt;&gt;"L",ASISTENCIA!#REF!&lt;&gt;"J",ASISTENCIA!#REF!&lt;&gt;"V",ASISTENCIA!#REF!&lt;&gt;"F",ASISTENCIA!#REF!&lt;&gt;""),SUMIF($F$13:$J$13,AF$13,$F20:$J20),"")</f>
        <v>#REF!</v>
      </c>
      <c r="AG20" s="28" t="e">
        <f>IF(AND(LEN($D20)&gt;0,SUMIF($F$13:$J$13,AG$13,$F20:$J20)&gt;0,ASISTENCIA!#REF!&lt;&gt;"X",ASISTENCIA!#REF!&lt;&gt;"L",ASISTENCIA!#REF!&lt;&gt;"J",ASISTENCIA!#REF!&lt;&gt;"V",ASISTENCIA!#REF!&lt;&gt;"F",ASISTENCIA!#REF!&lt;&gt;""),SUMIF($F$13:$J$13,AG$13,$F20:$J20),"")</f>
        <v>#REF!</v>
      </c>
      <c r="AH20" s="28" t="e">
        <f>IF(AND(LEN($D20)&gt;0,SUMIF($F$13:$J$13,AH$13,$F20:$J20)&gt;0,ASISTENCIA!#REF!&lt;&gt;"X",ASISTENCIA!#REF!&lt;&gt;"L",ASISTENCIA!#REF!&lt;&gt;"J",ASISTENCIA!#REF!&lt;&gt;"V",ASISTENCIA!#REF!&lt;&gt;"F",ASISTENCIA!#REF!&lt;&gt;""),SUMIF($F$13:$J$13,AH$13,$F20:$J20),"")</f>
        <v>#REF!</v>
      </c>
      <c r="AI20" s="28" t="e">
        <f>IF(AND(LEN($D20)&gt;0,SUMIF($F$13:$J$13,AI$13,$F20:$J20)&gt;0,ASISTENCIA!#REF!&lt;&gt;"X",ASISTENCIA!#REF!&lt;&gt;"L",ASISTENCIA!#REF!&lt;&gt;"J",ASISTENCIA!#REF!&lt;&gt;"V",ASISTENCIA!#REF!&lt;&gt;"F",ASISTENCIA!#REF!&lt;&gt;""),SUMIF($F$13:$J$13,AI$13,$F20:$J20),"")</f>
        <v>#REF!</v>
      </c>
      <c r="AJ20" s="28" t="e">
        <f>IF(AND(LEN($D20)&gt;0,SUMIF($F$13:$J$13,AJ$13,$F20:$J20)&gt;0,ASISTENCIA!#REF!&lt;&gt;"X",ASISTENCIA!#REF!&lt;&gt;"L",ASISTENCIA!#REF!&lt;&gt;"J",ASISTENCIA!#REF!&lt;&gt;"V",ASISTENCIA!#REF!&lt;&gt;"F",ASISTENCIA!#REF!&lt;&gt;""),SUMIF($F$13:$J$13,AJ$13,$F20:$J20),"")</f>
        <v>#REF!</v>
      </c>
      <c r="AK20" s="28" t="e">
        <f>IF(AND(LEN($D20)&gt;0,SUMIF($F$13:$J$13,AK$13,$F20:$J20)&gt;0,ASISTENCIA!#REF!&lt;&gt;"X",ASISTENCIA!#REF!&lt;&gt;"L",ASISTENCIA!#REF!&lt;&gt;"J",ASISTENCIA!#REF!&lt;&gt;"V",ASISTENCIA!#REF!&lt;&gt;"F",ASISTENCIA!#REF!&lt;&gt;""),SUMIF($F$13:$J$13,AK$13,$F20:$J20),"")</f>
        <v>#REF!</v>
      </c>
      <c r="AL20" s="28" t="e">
        <f>IF(AND(LEN($D20)&gt;0,SUMIF($F$13:$J$13,AL$13,$F20:$J20)&gt;0,ASISTENCIA!#REF!&lt;&gt;"X",ASISTENCIA!#REF!&lt;&gt;"L",ASISTENCIA!#REF!&lt;&gt;"J",ASISTENCIA!#REF!&lt;&gt;"V",ASISTENCIA!#REF!&lt;&gt;"F",ASISTENCIA!#REF!&lt;&gt;""),SUMIF($F$13:$J$13,AL$13,$F20:$J20),"")</f>
        <v>#REF!</v>
      </c>
      <c r="AM20" s="28" t="e">
        <f>IF(AND(LEN($D20)&gt;0,SUMIF($F$13:$J$13,AM$13,$F20:$J20)&gt;0,ASISTENCIA!#REF!&lt;&gt;"X",ASISTENCIA!#REF!&lt;&gt;"L",ASISTENCIA!#REF!&lt;&gt;"J",ASISTENCIA!#REF!&lt;&gt;"V",ASISTENCIA!#REF!&lt;&gt;"F",ASISTENCIA!#REF!&lt;&gt;""),SUMIF($F$13:$J$13,AM$13,$F20:$J20),"")</f>
        <v>#REF!</v>
      </c>
      <c r="AN20" s="28" t="e">
        <f>IF(AND(LEN($D20)&gt;0,SUMIF($F$13:$J$13,AN$13,$F20:$J20)&gt;0,ASISTENCIA!#REF!&lt;&gt;"X",ASISTENCIA!#REF!&lt;&gt;"L",ASISTENCIA!#REF!&lt;&gt;"J",ASISTENCIA!#REF!&lt;&gt;"V",ASISTENCIA!#REF!&lt;&gt;"F",ASISTENCIA!#REF!&lt;&gt;""),SUMIF($F$13:$J$13,AN$13,$F20:$J20),"")</f>
        <v>#REF!</v>
      </c>
      <c r="AO20" s="28" t="e">
        <f>IF(AND(LEN($D20)&gt;0,SUMIF($F$13:$J$13,AO$13,$F20:$J20)&gt;0,ASISTENCIA!#REF!&lt;&gt;"X",ASISTENCIA!#REF!&lt;&gt;"L",ASISTENCIA!#REF!&lt;&gt;"J",ASISTENCIA!#REF!&lt;&gt;"V",ASISTENCIA!#REF!&lt;&gt;"F",ASISTENCIA!#REF!&lt;&gt;""),SUMIF($F$13:$J$13,AO$13,$F20:$J20),"")</f>
        <v>#REF!</v>
      </c>
      <c r="AP20" s="28" t="e">
        <f>IF(AND(LEN($D20)&gt;0,SUMIF($F$13:$J$13,AP$13,$F20:$J20)&gt;0,ASISTENCIA!#REF!&lt;&gt;"X",ASISTENCIA!#REF!&lt;&gt;"L",ASISTENCIA!#REF!&lt;&gt;"J",ASISTENCIA!#REF!&lt;&gt;"V",ASISTENCIA!#REF!&lt;&gt;"F",ASISTENCIA!#REF!&lt;&gt;""),SUMIF($F$13:$J$13,AP$13,$F20:$J20),"")</f>
        <v>#REF!</v>
      </c>
      <c r="AQ20" s="28" t="e">
        <f>IF(AND(LEN($D20)&gt;0,SUMIF($F$13:$J$13,AQ$13,$F20:$J20)&gt;0,ASISTENCIA!#REF!&lt;&gt;"X",ASISTENCIA!#REF!&lt;&gt;"L",ASISTENCIA!#REF!&lt;&gt;"J",ASISTENCIA!#REF!&lt;&gt;"V",ASISTENCIA!#REF!&lt;&gt;"F",ASISTENCIA!#REF!&lt;&gt;""),SUMIF($F$13:$J$13,AQ$13,$F20:$J20),"")</f>
        <v>#REF!</v>
      </c>
      <c r="AR20" s="28" t="e">
        <f>IF(AND(LEN($D20)&gt;0,SUMIF($F$13:$J$13,AR$13,$F20:$J20)&gt;0,ASISTENCIA!#REF!&lt;&gt;"X",ASISTENCIA!#REF!&lt;&gt;"L",ASISTENCIA!#REF!&lt;&gt;"J",ASISTENCIA!#REF!&lt;&gt;"V",ASISTENCIA!#REF!&lt;&gt;"F",ASISTENCIA!#REF!&lt;&gt;""),SUMIF($F$13:$J$13,AR$13,$F20:$J20),"")</f>
        <v>#REF!</v>
      </c>
      <c r="AS20" s="28" t="e">
        <f>IF(AND(LEN($D20)&gt;0,SUMIF($F$13:$J$13,AS$13,$F20:$J20)&gt;0,ASISTENCIA!#REF!&lt;&gt;"X",ASISTENCIA!#REF!&lt;&gt;"L",ASISTENCIA!#REF!&lt;&gt;"J",ASISTENCIA!#REF!&lt;&gt;"V",ASISTENCIA!#REF!&lt;&gt;"F",ASISTENCIA!#REF!&lt;&gt;""),SUMIF($F$13:$J$13,AS$13,$F20:$J20),"")</f>
        <v>#REF!</v>
      </c>
      <c r="AT20" s="108" t="e">
        <f t="shared" si="3"/>
        <v>#REF!</v>
      </c>
      <c r="AW20" s="107"/>
      <c r="AX20" s="103" t="e">
        <f>IF(AND(LEN($D20)&gt;0,SUMIF($F$13:$J$13,AX$13,$F20:$J20)&gt;0,ASISTENCIA!#REF!&lt;&gt;"X",ASISTENCIA!#REF!&lt;&gt;"L",ASISTENCIA!#REF!&lt;&gt;"J",ASISTENCIA!#REF!&lt;&gt;"F"),SUMIF($F$13:$J$13,AX$13,$F20:$J20),"")</f>
        <v>#REF!</v>
      </c>
      <c r="AY20" s="103" t="e">
        <f>IF(AND(LEN($D20)&gt;0,SUMIF($F$13:$J$13,AY$13,$F20:$J20)&gt;0,ASISTENCIA!#REF!&lt;&gt;"X",ASISTENCIA!#REF!&lt;&gt;"L",ASISTENCIA!#REF!&lt;&gt;"J",ASISTENCIA!#REF!&lt;&gt;"F"),SUMIF($F$13:$J$13,AY$13,$F20:$J20),"")</f>
        <v>#REF!</v>
      </c>
      <c r="AZ20" s="103" t="e">
        <f>IF(AND(LEN($D20)&gt;0,SUMIF($F$13:$J$13,AZ$13,$F20:$J20)&gt;0,ASISTENCIA!#REF!&lt;&gt;"X",ASISTENCIA!#REF!&lt;&gt;"L",ASISTENCIA!#REF!&lt;&gt;"J",ASISTENCIA!#REF!&lt;&gt;"F"),SUMIF($F$13:$J$13,AZ$13,$F20:$J20),"")</f>
        <v>#REF!</v>
      </c>
      <c r="BA20" s="103" t="e">
        <f>IF(AND(LEN($D20)&gt;0,SUMIF($F$13:$J$13,BA$13,$F20:$J20)&gt;0,ASISTENCIA!#REF!&lt;&gt;"X",ASISTENCIA!#REF!&lt;&gt;"L",ASISTENCIA!#REF!&lt;&gt;"J",ASISTENCIA!#REF!&lt;&gt;"F"),SUMIF($F$13:$J$13,BA$13,$F20:$J20),"")</f>
        <v>#REF!</v>
      </c>
      <c r="BB20" s="103" t="e">
        <f>IF(AND(LEN($D20)&gt;0,SUMIF($F$13:$J$13,BB$13,$F20:$J20)&gt;0,ASISTENCIA!#REF!&lt;&gt;"X",ASISTENCIA!#REF!&lt;&gt;"L",ASISTENCIA!#REF!&lt;&gt;"J",ASISTENCIA!#REF!&lt;&gt;"F"),SUMIF($F$13:$J$13,BB$13,$F20:$J20),"")</f>
        <v>#REF!</v>
      </c>
      <c r="BC20" s="103" t="e">
        <f>IF(AND(LEN($D20)&gt;0,SUMIF($F$13:$J$13,BC$13,$F20:$J20)&gt;0,ASISTENCIA!#REF!&lt;&gt;"X",ASISTENCIA!#REF!&lt;&gt;"L",ASISTENCIA!#REF!&lt;&gt;"J",ASISTENCIA!#REF!&lt;&gt;"F"),SUMIF($F$13:$J$13,BC$13,$F20:$J20),"")</f>
        <v>#REF!</v>
      </c>
      <c r="BD20" s="103" t="e">
        <f>IF(AND(LEN($D20)&gt;0,SUMIF($F$13:$J$13,BD$13,$F20:$J20)&gt;0,ASISTENCIA!#REF!&lt;&gt;"X",ASISTENCIA!#REF!&lt;&gt;"L",ASISTENCIA!#REF!&lt;&gt;"J",ASISTENCIA!#REF!&lt;&gt;"F"),SUMIF($F$13:$J$13,BD$13,$F20:$J20),"")</f>
        <v>#REF!</v>
      </c>
      <c r="BE20" s="103" t="e">
        <f>IF(AND(LEN($D20)&gt;0,SUMIF($F$13:$J$13,BE$13,$F20:$J20)&gt;0,ASISTENCIA!#REF!&lt;&gt;"X",ASISTENCIA!#REF!&lt;&gt;"L",ASISTENCIA!#REF!&lt;&gt;"J",ASISTENCIA!#REF!&lt;&gt;"F"),SUMIF($F$13:$J$13,BE$13,$F20:$J20),"")</f>
        <v>#REF!</v>
      </c>
      <c r="BF20" s="103" t="e">
        <f>IF(AND(LEN($D20)&gt;0,SUMIF($F$13:$J$13,BF$13,$F20:$J20)&gt;0,ASISTENCIA!#REF!&lt;&gt;"X",ASISTENCIA!#REF!&lt;&gt;"L",ASISTENCIA!#REF!&lt;&gt;"J",ASISTENCIA!#REF!&lt;&gt;"F"),SUMIF($F$13:$J$13,BF$13,$F20:$J20),"")</f>
        <v>#REF!</v>
      </c>
      <c r="BG20" s="103" t="e">
        <f>IF(AND(LEN($D20)&gt;0,SUMIF($F$13:$J$13,BG$13,$F20:$J20)&gt;0,ASISTENCIA!#REF!&lt;&gt;"X",ASISTENCIA!#REF!&lt;&gt;"L",ASISTENCIA!#REF!&lt;&gt;"J",ASISTENCIA!#REF!&lt;&gt;"F"),SUMIF($F$13:$J$13,BG$13,$F20:$J20),"")</f>
        <v>#REF!</v>
      </c>
      <c r="BH20" s="103" t="e">
        <f>IF(AND(LEN($D20)&gt;0,SUMIF($F$13:$J$13,BH$13,$F20:$J20)&gt;0,ASISTENCIA!#REF!&lt;&gt;"X",ASISTENCIA!#REF!&lt;&gt;"L",ASISTENCIA!#REF!&lt;&gt;"J",ASISTENCIA!#REF!&lt;&gt;"F"),SUMIF($F$13:$J$13,BH$13,$F20:$J20),"")</f>
        <v>#REF!</v>
      </c>
      <c r="BI20" s="103" t="e">
        <f>IF(AND(LEN($D20)&gt;0,SUMIF($F$13:$J$13,BI$13,$F20:$J20)&gt;0,ASISTENCIA!#REF!&lt;&gt;"X",ASISTENCIA!#REF!&lt;&gt;"L",ASISTENCIA!#REF!&lt;&gt;"J",ASISTENCIA!#REF!&lt;&gt;"F"),SUMIF($F$13:$J$13,BI$13,$F20:$J20),"")</f>
        <v>#REF!</v>
      </c>
      <c r="BJ20" s="103" t="e">
        <f>IF(AND(LEN($D20)&gt;0,SUMIF($F$13:$J$13,BJ$13,$F20:$J20)&gt;0,ASISTENCIA!#REF!&lt;&gt;"X",ASISTENCIA!#REF!&lt;&gt;"L",ASISTENCIA!#REF!&lt;&gt;"J",ASISTENCIA!#REF!&lt;&gt;"F"),SUMIF($F$13:$J$13,BJ$13,$F20:$J20),"")</f>
        <v>#REF!</v>
      </c>
      <c r="BK20" s="103" t="e">
        <f>IF(AND(LEN($D20)&gt;0,SUMIF($F$13:$J$13,BK$13,$F20:$J20)&gt;0,ASISTENCIA!#REF!&lt;&gt;"X",ASISTENCIA!#REF!&lt;&gt;"L",ASISTENCIA!#REF!&lt;&gt;"J",ASISTENCIA!#REF!&lt;&gt;"F"),SUMIF($F$13:$J$13,BK$13,$F20:$J20),"")</f>
        <v>#REF!</v>
      </c>
      <c r="BL20" s="103" t="e">
        <f>IF(AND(LEN($D20)&gt;0,SUMIF($F$13:$J$13,BL$13,$F20:$J20)&gt;0,ASISTENCIA!#REF!&lt;&gt;"X",ASISTENCIA!#REF!&lt;&gt;"L",ASISTENCIA!#REF!&lt;&gt;"J",ASISTENCIA!#REF!&lt;&gt;"F"),SUMIF($F$13:$J$13,BL$13,$F20:$J20),"")</f>
        <v>#REF!</v>
      </c>
      <c r="BM20" s="103" t="e">
        <f>IF(AND(LEN($D20)&gt;0,SUMIF($F$13:$J$13,BM$13,$F20:$J20)&gt;0,ASISTENCIA!#REF!&lt;&gt;"X",ASISTENCIA!#REF!&lt;&gt;"L",ASISTENCIA!#REF!&lt;&gt;"J",ASISTENCIA!#REF!&lt;&gt;"F"),SUMIF($F$13:$J$13,BM$13,$F20:$J20),"")</f>
        <v>#REF!</v>
      </c>
      <c r="BN20" s="103" t="e">
        <f>IF(AND(LEN($D20)&gt;0,SUMIF($F$13:$J$13,BN$13,$F20:$J20)&gt;0,ASISTENCIA!#REF!&lt;&gt;"X",ASISTENCIA!#REF!&lt;&gt;"L",ASISTENCIA!#REF!&lt;&gt;"J",ASISTENCIA!#REF!&lt;&gt;"F"),SUMIF($F$13:$J$13,BN$13,$F20:$J20),"")</f>
        <v>#REF!</v>
      </c>
      <c r="BO20" s="103" t="e">
        <f>IF(AND(LEN($D20)&gt;0,SUMIF($F$13:$J$13,BO$13,$F20:$J20)&gt;0,ASISTENCIA!#REF!&lt;&gt;"X",ASISTENCIA!#REF!&lt;&gt;"L",ASISTENCIA!#REF!&lt;&gt;"J",ASISTENCIA!#REF!&lt;&gt;"F"),SUMIF($F$13:$J$13,BO$13,$F20:$J20),"")</f>
        <v>#REF!</v>
      </c>
      <c r="BP20" s="103" t="e">
        <f>IF(AND(LEN($D20)&gt;0,SUMIF($F$13:$J$13,BP$13,$F20:$J20)&gt;0,ASISTENCIA!#REF!&lt;&gt;"X",ASISTENCIA!#REF!&lt;&gt;"L",ASISTENCIA!#REF!&lt;&gt;"J",ASISTENCIA!#REF!&lt;&gt;"F"),SUMIF($F$13:$J$13,BP$13,$F20:$J20),"")</f>
        <v>#REF!</v>
      </c>
      <c r="BQ20" s="103" t="e">
        <f>IF(AND(LEN($D20)&gt;0,SUMIF($F$13:$J$13,BQ$13,$F20:$J20)&gt;0,ASISTENCIA!#REF!&lt;&gt;"X",ASISTENCIA!#REF!&lt;&gt;"L",ASISTENCIA!#REF!&lt;&gt;"J",ASISTENCIA!#REF!&lt;&gt;"F"),SUMIF($F$13:$J$13,BQ$13,$F20:$J20),"")</f>
        <v>#REF!</v>
      </c>
      <c r="BR20" s="103" t="e">
        <f>IF(AND(LEN($D20)&gt;0,SUMIF($F$13:$J$13,BR$13,$F20:$J20)&gt;0,ASISTENCIA!#REF!&lt;&gt;"X",ASISTENCIA!#REF!&lt;&gt;"L",ASISTENCIA!#REF!&lt;&gt;"J",ASISTENCIA!#REF!&lt;&gt;"F"),SUMIF($F$13:$J$13,BR$13,$F20:$J20),"")</f>
        <v>#REF!</v>
      </c>
      <c r="BS20" s="103" t="e">
        <f>IF(AND(LEN($D20)&gt;0,SUMIF($F$13:$J$13,BS$13,$F20:$J20)&gt;0,ASISTENCIA!#REF!&lt;&gt;"X",ASISTENCIA!#REF!&lt;&gt;"L",ASISTENCIA!#REF!&lt;&gt;"J",ASISTENCIA!#REF!&lt;&gt;"F"),SUMIF($F$13:$J$13,BS$13,$F20:$J20),"")</f>
        <v>#REF!</v>
      </c>
      <c r="BT20" s="103" t="e">
        <f>IF(AND(LEN($D20)&gt;0,SUMIF($F$13:$J$13,BT$13,$F20:$J20)&gt;0,ASISTENCIA!#REF!&lt;&gt;"X",ASISTENCIA!#REF!&lt;&gt;"L",ASISTENCIA!#REF!&lt;&gt;"J",ASISTENCIA!#REF!&lt;&gt;"F"),SUMIF($F$13:$J$13,BT$13,$F20:$J20),"")</f>
        <v>#REF!</v>
      </c>
      <c r="BU20" s="103" t="e">
        <f>IF(AND(LEN($D20)&gt;0,SUMIF($F$13:$J$13,BU$13,$F20:$J20)&gt;0,ASISTENCIA!#REF!&lt;&gt;"X",ASISTENCIA!#REF!&lt;&gt;"L",ASISTENCIA!#REF!&lt;&gt;"J",ASISTENCIA!#REF!&lt;&gt;"F"),SUMIF($F$13:$J$13,BU$13,$F20:$J20),"")</f>
        <v>#REF!</v>
      </c>
      <c r="BV20" s="103" t="e">
        <f>IF(AND(LEN($D20)&gt;0,SUMIF($F$13:$J$13,BV$13,$F20:$J20)&gt;0,ASISTENCIA!#REF!&lt;&gt;"X",ASISTENCIA!#REF!&lt;&gt;"L",ASISTENCIA!#REF!&lt;&gt;"J",ASISTENCIA!#REF!&lt;&gt;"F"),SUMIF($F$13:$J$13,BV$13,$F20:$J20),"")</f>
        <v>#REF!</v>
      </c>
      <c r="BW20" s="103" t="e">
        <f>IF(AND(LEN($D20)&gt;0,SUMIF($F$13:$J$13,BW$13,$F20:$J20)&gt;0,ASISTENCIA!#REF!&lt;&gt;"X",ASISTENCIA!#REF!&lt;&gt;"L",ASISTENCIA!#REF!&lt;&gt;"J",ASISTENCIA!#REF!&lt;&gt;"F"),SUMIF($F$13:$J$13,BW$13,$F20:$J20),"")</f>
        <v>#REF!</v>
      </c>
      <c r="BX20" s="103" t="e">
        <f>IF(AND(LEN($D20)&gt;0,SUMIF($F$13:$J$13,BX$13,$F20:$J20)&gt;0,ASISTENCIA!#REF!&lt;&gt;"X",ASISTENCIA!#REF!&lt;&gt;"L",ASISTENCIA!#REF!&lt;&gt;"J",ASISTENCIA!#REF!&lt;&gt;"F"),SUMIF($F$13:$J$13,BX$13,$F20:$J20),"")</f>
        <v>#REF!</v>
      </c>
      <c r="BY20" s="103" t="e">
        <f>IF(AND(LEN($D20)&gt;0,SUMIF($F$13:$J$13,BY$13,$F20:$J20)&gt;0,ASISTENCIA!#REF!&lt;&gt;"X",ASISTENCIA!#REF!&lt;&gt;"L",ASISTENCIA!#REF!&lt;&gt;"J",ASISTENCIA!#REF!&lt;&gt;"F"),SUMIF($F$13:$J$13,BY$13,$F20:$J20),"")</f>
        <v>#REF!</v>
      </c>
      <c r="BZ20" s="103" t="e">
        <f>IF(AND(LEN($D20)&gt;0,SUMIF($F$13:$J$13,BZ$13,$F20:$J20)&gt;0,ASISTENCIA!#REF!&lt;&gt;"X",ASISTENCIA!#REF!&lt;&gt;"L",ASISTENCIA!#REF!&lt;&gt;"J",ASISTENCIA!#REF!&lt;&gt;"F"),SUMIF($F$13:$J$13,BZ$13,$F20:$J20),"")</f>
        <v>#REF!</v>
      </c>
      <c r="CA20" s="103" t="e">
        <f>IF(AND(LEN($D20)&gt;0,SUMIF($F$13:$J$13,CA$13,$F20:$J20)&gt;0,ASISTENCIA!#REF!&lt;&gt;"X",ASISTENCIA!#REF!&lt;&gt;"L",ASISTENCIA!#REF!&lt;&gt;"J",ASISTENCIA!#REF!&lt;&gt;"F"),SUMIF($F$13:$J$13,CA$13,$F20:$J20),"")</f>
        <v>#REF!</v>
      </c>
      <c r="CB20" s="103" t="e">
        <f>IF(AND(LEN($D20)&gt;0,SUMIF($F$13:$J$13,CB$13,$F20:$J20)&gt;0,ASISTENCIA!#REF!&lt;&gt;"X",ASISTENCIA!#REF!&lt;&gt;"L",ASISTENCIA!#REF!&lt;&gt;"J",ASISTENCIA!#REF!&lt;&gt;"F"),SUMIF($F$13:$J$13,CB$13,$F20:$J20),"")</f>
        <v>#REF!</v>
      </c>
      <c r="CC20" s="108" t="e">
        <f t="shared" si="4"/>
        <v>#REF!</v>
      </c>
      <c r="CD20" s="107"/>
    </row>
    <row r="21" spans="1:82" s="7" customFormat="1" ht="15" x14ac:dyDescent="0.25">
      <c r="A21" s="18" t="e">
        <f t="shared" si="5"/>
        <v>#REF!</v>
      </c>
      <c r="B21" s="14" t="e">
        <f>IF(LEN(C21)&gt;0,VLOOKUP($O$4,DATA!$A$1:$S$1,2,FALSE),"")</f>
        <v>#REF!</v>
      </c>
      <c r="C21" s="15" t="e">
        <f t="shared" si="2"/>
        <v>#REF!</v>
      </c>
      <c r="D21" s="21" t="e">
        <f>IF(LEN(ASISTENCIA!#REF!)&gt;0,ASISTENCIA!#REF!,"")</f>
        <v>#REF!</v>
      </c>
      <c r="E21" s="110" t="e">
        <f>IF(LEN(D21)&gt;0,ASISTENCIA!#REF!,"")</f>
        <v>#REF!</v>
      </c>
      <c r="F21" s="26"/>
      <c r="G21" s="26"/>
      <c r="H21" s="26"/>
      <c r="I21" s="26"/>
      <c r="J21" s="26"/>
      <c r="K21" s="103" t="str">
        <f t="shared" si="0"/>
        <v/>
      </c>
      <c r="L21" s="6"/>
      <c r="M21" s="5"/>
      <c r="N21" s="103" t="e">
        <f t="shared" si="6"/>
        <v>#REF!</v>
      </c>
      <c r="O21" s="28" t="e">
        <f>IF(AND(LEN($D21)&gt;0,SUMIF($F$13:$J$13,O$13,$F21:$J21)&gt;0,ASISTENCIA!#REF!&lt;&gt;"X",ASISTENCIA!#REF!&lt;&gt;"L",ASISTENCIA!#REF!&lt;&gt;"J",ASISTENCIA!#REF!&lt;&gt;"V",ASISTENCIA!#REF!&lt;&gt;"F",ASISTENCIA!#REF!&lt;&gt;""),SUMIF($F$13:$J$13,O$13,$F21:$J21),"")</f>
        <v>#REF!</v>
      </c>
      <c r="P21" s="28" t="e">
        <f>IF(AND(LEN($D21)&gt;0,SUMIF($F$13:$J$13,P$13,$F21:$J21)&gt;0,ASISTENCIA!#REF!&lt;&gt;"X",ASISTENCIA!#REF!&lt;&gt;"L",ASISTENCIA!#REF!&lt;&gt;"J",ASISTENCIA!#REF!&lt;&gt;"V",ASISTENCIA!#REF!&lt;&gt;"F",ASISTENCIA!#REF!&lt;&gt;""),SUMIF($F$13:$J$13,P$13,$F21:$J21),"")</f>
        <v>#REF!</v>
      </c>
      <c r="Q21" s="28" t="e">
        <f>IF(AND(LEN($D21)&gt;0,SUMIF($F$13:$J$13,Q$13,$F21:$J21)&gt;0,ASISTENCIA!#REF!&lt;&gt;"X",ASISTENCIA!#REF!&lt;&gt;"L",ASISTENCIA!#REF!&lt;&gt;"J",ASISTENCIA!#REF!&lt;&gt;"V",ASISTENCIA!#REF!&lt;&gt;"F",ASISTENCIA!#REF!&lt;&gt;""),SUMIF($F$13:$J$13,Q$13,$F21:$J21),"")</f>
        <v>#REF!</v>
      </c>
      <c r="R21" s="28" t="e">
        <f>IF(AND(LEN($D21)&gt;0,SUMIF($F$13:$J$13,R$13,$F21:$J21)&gt;0,ASISTENCIA!#REF!&lt;&gt;"X",ASISTENCIA!#REF!&lt;&gt;"L",ASISTENCIA!#REF!&lt;&gt;"J",ASISTENCIA!#REF!&lt;&gt;"V",ASISTENCIA!#REF!&lt;&gt;"F",ASISTENCIA!#REF!&lt;&gt;""),SUMIF($F$13:$J$13,R$13,$F21:$J21),"")</f>
        <v>#REF!</v>
      </c>
      <c r="S21" s="28" t="e">
        <f>IF(AND(LEN($D21)&gt;0,SUMIF($F$13:$J$13,S$13,$F21:$J21)&gt;0,ASISTENCIA!#REF!&lt;&gt;"X",ASISTENCIA!#REF!&lt;&gt;"L",ASISTENCIA!#REF!&lt;&gt;"J",ASISTENCIA!#REF!&lt;&gt;"V",ASISTENCIA!#REF!&lt;&gt;"F",ASISTENCIA!#REF!&lt;&gt;""),SUMIF($F$13:$J$13,S$13,$F21:$J21),"")</f>
        <v>#REF!</v>
      </c>
      <c r="T21" s="28" t="e">
        <f>IF(AND(LEN($D21)&gt;0,SUMIF($F$13:$J$13,T$13,$F21:$J21)&gt;0,ASISTENCIA!#REF!&lt;&gt;"X",ASISTENCIA!#REF!&lt;&gt;"L",ASISTENCIA!#REF!&lt;&gt;"J",ASISTENCIA!#REF!&lt;&gt;"V",ASISTENCIA!#REF!&lt;&gt;"F",ASISTENCIA!#REF!&lt;&gt;""),SUMIF($F$13:$J$13,T$13,$F21:$J21),"")</f>
        <v>#REF!</v>
      </c>
      <c r="U21" s="28" t="e">
        <f>IF(AND(LEN($D21)&gt;0,SUMIF($F$13:$J$13,U$13,$F21:$J21)&gt;0,ASISTENCIA!#REF!&lt;&gt;"X",ASISTENCIA!#REF!&lt;&gt;"L",ASISTENCIA!#REF!&lt;&gt;"J",ASISTENCIA!#REF!&lt;&gt;"V",ASISTENCIA!#REF!&lt;&gt;"F",ASISTENCIA!#REF!&lt;&gt;""),SUMIF($F$13:$J$13,U$13,$F21:$J21),"")</f>
        <v>#REF!</v>
      </c>
      <c r="V21" s="28" t="e">
        <f>IF(AND(LEN($D21)&gt;0,SUMIF($F$13:$J$13,V$13,$F21:$J21)&gt;0,ASISTENCIA!#REF!&lt;&gt;"X",ASISTENCIA!#REF!&lt;&gt;"L",ASISTENCIA!#REF!&lt;&gt;"J",ASISTENCIA!#REF!&lt;&gt;"V",ASISTENCIA!#REF!&lt;&gt;"F",ASISTENCIA!#REF!&lt;&gt;""),SUMIF($F$13:$J$13,V$13,$F21:$J21),"")</f>
        <v>#REF!</v>
      </c>
      <c r="W21" s="28" t="e">
        <f>IF(AND(LEN($D21)&gt;0,SUMIF($F$13:$J$13,W$13,$F21:$J21)&gt;0,ASISTENCIA!#REF!&lt;&gt;"X",ASISTENCIA!#REF!&lt;&gt;"L",ASISTENCIA!#REF!&lt;&gt;"J",ASISTENCIA!#REF!&lt;&gt;"V",ASISTENCIA!#REF!&lt;&gt;"F",ASISTENCIA!#REF!&lt;&gt;""),SUMIF($F$13:$J$13,W$13,$F21:$J21),"")</f>
        <v>#REF!</v>
      </c>
      <c r="X21" s="28" t="e">
        <f>IF(AND(LEN($D21)&gt;0,SUMIF($F$13:$J$13,X$13,$F21:$J21)&gt;0,ASISTENCIA!#REF!&lt;&gt;"X",ASISTENCIA!#REF!&lt;&gt;"L",ASISTENCIA!#REF!&lt;&gt;"J",ASISTENCIA!#REF!&lt;&gt;"V",ASISTENCIA!#REF!&lt;&gt;"F",ASISTENCIA!#REF!&lt;&gt;""),SUMIF($F$13:$J$13,X$13,$F21:$J21),"")</f>
        <v>#REF!</v>
      </c>
      <c r="Y21" s="28" t="e">
        <f>IF(AND(LEN($D21)&gt;0,SUMIF($F$13:$J$13,Y$13,$F21:$J21)&gt;0,ASISTENCIA!#REF!&lt;&gt;"X",ASISTENCIA!#REF!&lt;&gt;"L",ASISTENCIA!#REF!&lt;&gt;"J",ASISTENCIA!#REF!&lt;&gt;"V",ASISTENCIA!#REF!&lt;&gt;"F",ASISTENCIA!#REF!&lt;&gt;""),SUMIF($F$13:$J$13,Y$13,$F21:$J21),"")</f>
        <v>#REF!</v>
      </c>
      <c r="Z21" s="28" t="e">
        <f>IF(AND(LEN($D21)&gt;0,SUMIF($F$13:$J$13,Z$13,$F21:$J21)&gt;0,ASISTENCIA!#REF!&lt;&gt;"X",ASISTENCIA!#REF!&lt;&gt;"L",ASISTENCIA!#REF!&lt;&gt;"J",ASISTENCIA!#REF!&lt;&gt;"V",ASISTENCIA!#REF!&lt;&gt;"F",ASISTENCIA!#REF!&lt;&gt;""),SUMIF($F$13:$J$13,Z$13,$F21:$J21),"")</f>
        <v>#REF!</v>
      </c>
      <c r="AA21" s="28" t="e">
        <f>IF(AND(LEN($D21)&gt;0,SUMIF($F$13:$J$13,AA$13,$F21:$J21)&gt;0,ASISTENCIA!#REF!&lt;&gt;"X",ASISTENCIA!#REF!&lt;&gt;"L",ASISTENCIA!#REF!&lt;&gt;"J",ASISTENCIA!#REF!&lt;&gt;"V",ASISTENCIA!#REF!&lt;&gt;"F",ASISTENCIA!#REF!&lt;&gt;""),SUMIF($F$13:$J$13,AA$13,$F21:$J21),"")</f>
        <v>#REF!</v>
      </c>
      <c r="AB21" s="28" t="e">
        <f>IF(AND(LEN($D21)&gt;0,SUMIF($F$13:$J$13,AB$13,$F21:$J21)&gt;0,ASISTENCIA!#REF!&lt;&gt;"X",ASISTENCIA!#REF!&lt;&gt;"L",ASISTENCIA!#REF!&lt;&gt;"J",ASISTENCIA!#REF!&lt;&gt;"V",ASISTENCIA!#REF!&lt;&gt;"F",ASISTENCIA!#REF!&lt;&gt;""),SUMIF($F$13:$J$13,AB$13,$F21:$J21),"")</f>
        <v>#REF!</v>
      </c>
      <c r="AC21" s="28" t="e">
        <f>IF(AND(LEN($D21)&gt;0,SUMIF($F$13:$J$13,AC$13,$F21:$J21)&gt;0,ASISTENCIA!#REF!&lt;&gt;"X",ASISTENCIA!#REF!&lt;&gt;"L",ASISTENCIA!#REF!&lt;&gt;"J",ASISTENCIA!#REF!&lt;&gt;"V",ASISTENCIA!#REF!&lt;&gt;"F",ASISTENCIA!#REF!&lt;&gt;""),SUMIF($F$13:$J$13,AC$13,$F21:$J21),"")</f>
        <v>#REF!</v>
      </c>
      <c r="AD21" s="28" t="e">
        <f>IF(AND(LEN($D21)&gt;0,SUMIF($F$13:$J$13,AD$13,$F21:$J21)&gt;0,ASISTENCIA!#REF!&lt;&gt;"X",ASISTENCIA!#REF!&lt;&gt;"L",ASISTENCIA!#REF!&lt;&gt;"J",ASISTENCIA!#REF!&lt;&gt;"V",ASISTENCIA!#REF!&lt;&gt;"F",ASISTENCIA!#REF!&lt;&gt;""),SUMIF($F$13:$J$13,AD$13,$F21:$J21),"")</f>
        <v>#REF!</v>
      </c>
      <c r="AE21" s="28" t="e">
        <f>IF(AND(LEN($D21)&gt;0,SUMIF($F$13:$J$13,AE$13,$F21:$J21)&gt;0,ASISTENCIA!#REF!&lt;&gt;"X",ASISTENCIA!#REF!&lt;&gt;"L",ASISTENCIA!#REF!&lt;&gt;"J",ASISTENCIA!#REF!&lt;&gt;"V",ASISTENCIA!#REF!&lt;&gt;"F",ASISTENCIA!#REF!&lt;&gt;""),SUMIF($F$13:$J$13,AE$13,$F21:$J21),"")</f>
        <v>#REF!</v>
      </c>
      <c r="AF21" s="28" t="e">
        <f>IF(AND(LEN($D21)&gt;0,SUMIF($F$13:$J$13,AF$13,$F21:$J21)&gt;0,ASISTENCIA!#REF!&lt;&gt;"X",ASISTENCIA!#REF!&lt;&gt;"L",ASISTENCIA!#REF!&lt;&gt;"J",ASISTENCIA!#REF!&lt;&gt;"V",ASISTENCIA!#REF!&lt;&gt;"F",ASISTENCIA!#REF!&lt;&gt;""),SUMIF($F$13:$J$13,AF$13,$F21:$J21),"")</f>
        <v>#REF!</v>
      </c>
      <c r="AG21" s="28" t="e">
        <f>IF(AND(LEN($D21)&gt;0,SUMIF($F$13:$J$13,AG$13,$F21:$J21)&gt;0,ASISTENCIA!#REF!&lt;&gt;"X",ASISTENCIA!#REF!&lt;&gt;"L",ASISTENCIA!#REF!&lt;&gt;"J",ASISTENCIA!#REF!&lt;&gt;"V",ASISTENCIA!#REF!&lt;&gt;"F",ASISTENCIA!#REF!&lt;&gt;""),SUMIF($F$13:$J$13,AG$13,$F21:$J21),"")</f>
        <v>#REF!</v>
      </c>
      <c r="AH21" s="28" t="e">
        <f>IF(AND(LEN($D21)&gt;0,SUMIF($F$13:$J$13,AH$13,$F21:$J21)&gt;0,ASISTENCIA!#REF!&lt;&gt;"X",ASISTENCIA!#REF!&lt;&gt;"L",ASISTENCIA!#REF!&lt;&gt;"J",ASISTENCIA!#REF!&lt;&gt;"V",ASISTENCIA!#REF!&lt;&gt;"F",ASISTENCIA!#REF!&lt;&gt;""),SUMIF($F$13:$J$13,AH$13,$F21:$J21),"")</f>
        <v>#REF!</v>
      </c>
      <c r="AI21" s="28" t="e">
        <f>IF(AND(LEN($D21)&gt;0,SUMIF($F$13:$J$13,AI$13,$F21:$J21)&gt;0,ASISTENCIA!#REF!&lt;&gt;"X",ASISTENCIA!#REF!&lt;&gt;"L",ASISTENCIA!#REF!&lt;&gt;"J",ASISTENCIA!#REF!&lt;&gt;"V",ASISTENCIA!#REF!&lt;&gt;"F",ASISTENCIA!#REF!&lt;&gt;""),SUMIF($F$13:$J$13,AI$13,$F21:$J21),"")</f>
        <v>#REF!</v>
      </c>
      <c r="AJ21" s="28" t="e">
        <f>IF(AND(LEN($D21)&gt;0,SUMIF($F$13:$J$13,AJ$13,$F21:$J21)&gt;0,ASISTENCIA!#REF!&lt;&gt;"X",ASISTENCIA!#REF!&lt;&gt;"L",ASISTENCIA!#REF!&lt;&gt;"J",ASISTENCIA!#REF!&lt;&gt;"V",ASISTENCIA!#REF!&lt;&gt;"F",ASISTENCIA!#REF!&lt;&gt;""),SUMIF($F$13:$J$13,AJ$13,$F21:$J21),"")</f>
        <v>#REF!</v>
      </c>
      <c r="AK21" s="28" t="e">
        <f>IF(AND(LEN($D21)&gt;0,SUMIF($F$13:$J$13,AK$13,$F21:$J21)&gt;0,ASISTENCIA!#REF!&lt;&gt;"X",ASISTENCIA!#REF!&lt;&gt;"L",ASISTENCIA!#REF!&lt;&gt;"J",ASISTENCIA!#REF!&lt;&gt;"V",ASISTENCIA!#REF!&lt;&gt;"F",ASISTENCIA!#REF!&lt;&gt;""),SUMIF($F$13:$J$13,AK$13,$F21:$J21),"")</f>
        <v>#REF!</v>
      </c>
      <c r="AL21" s="28" t="e">
        <f>IF(AND(LEN($D21)&gt;0,SUMIF($F$13:$J$13,AL$13,$F21:$J21)&gt;0,ASISTENCIA!#REF!&lt;&gt;"X",ASISTENCIA!#REF!&lt;&gt;"L",ASISTENCIA!#REF!&lt;&gt;"J",ASISTENCIA!#REF!&lt;&gt;"V",ASISTENCIA!#REF!&lt;&gt;"F",ASISTENCIA!#REF!&lt;&gt;""),SUMIF($F$13:$J$13,AL$13,$F21:$J21),"")</f>
        <v>#REF!</v>
      </c>
      <c r="AM21" s="28" t="e">
        <f>IF(AND(LEN($D21)&gt;0,SUMIF($F$13:$J$13,AM$13,$F21:$J21)&gt;0,ASISTENCIA!#REF!&lt;&gt;"X",ASISTENCIA!#REF!&lt;&gt;"L",ASISTENCIA!#REF!&lt;&gt;"J",ASISTENCIA!#REF!&lt;&gt;"V",ASISTENCIA!#REF!&lt;&gt;"F",ASISTENCIA!#REF!&lt;&gt;""),SUMIF($F$13:$J$13,AM$13,$F21:$J21),"")</f>
        <v>#REF!</v>
      </c>
      <c r="AN21" s="28" t="e">
        <f>IF(AND(LEN($D21)&gt;0,SUMIF($F$13:$J$13,AN$13,$F21:$J21)&gt;0,ASISTENCIA!#REF!&lt;&gt;"X",ASISTENCIA!#REF!&lt;&gt;"L",ASISTENCIA!#REF!&lt;&gt;"J",ASISTENCIA!#REF!&lt;&gt;"V",ASISTENCIA!#REF!&lt;&gt;"F",ASISTENCIA!#REF!&lt;&gt;""),SUMIF($F$13:$J$13,AN$13,$F21:$J21),"")</f>
        <v>#REF!</v>
      </c>
      <c r="AO21" s="28" t="e">
        <f>IF(AND(LEN($D21)&gt;0,SUMIF($F$13:$J$13,AO$13,$F21:$J21)&gt;0,ASISTENCIA!#REF!&lt;&gt;"X",ASISTENCIA!#REF!&lt;&gt;"L",ASISTENCIA!#REF!&lt;&gt;"J",ASISTENCIA!#REF!&lt;&gt;"V",ASISTENCIA!#REF!&lt;&gt;"F",ASISTENCIA!#REF!&lt;&gt;""),SUMIF($F$13:$J$13,AO$13,$F21:$J21),"")</f>
        <v>#REF!</v>
      </c>
      <c r="AP21" s="28" t="e">
        <f>IF(AND(LEN($D21)&gt;0,SUMIF($F$13:$J$13,AP$13,$F21:$J21)&gt;0,ASISTENCIA!#REF!&lt;&gt;"X",ASISTENCIA!#REF!&lt;&gt;"L",ASISTENCIA!#REF!&lt;&gt;"J",ASISTENCIA!#REF!&lt;&gt;"V",ASISTENCIA!#REF!&lt;&gt;"F",ASISTENCIA!#REF!&lt;&gt;""),SUMIF($F$13:$J$13,AP$13,$F21:$J21),"")</f>
        <v>#REF!</v>
      </c>
      <c r="AQ21" s="28" t="e">
        <f>IF(AND(LEN($D21)&gt;0,SUMIF($F$13:$J$13,AQ$13,$F21:$J21)&gt;0,ASISTENCIA!#REF!&lt;&gt;"X",ASISTENCIA!#REF!&lt;&gt;"L",ASISTENCIA!#REF!&lt;&gt;"J",ASISTENCIA!#REF!&lt;&gt;"V",ASISTENCIA!#REF!&lt;&gt;"F",ASISTENCIA!#REF!&lt;&gt;""),SUMIF($F$13:$J$13,AQ$13,$F21:$J21),"")</f>
        <v>#REF!</v>
      </c>
      <c r="AR21" s="28" t="e">
        <f>IF(AND(LEN($D21)&gt;0,SUMIF($F$13:$J$13,AR$13,$F21:$J21)&gt;0,ASISTENCIA!#REF!&lt;&gt;"X",ASISTENCIA!#REF!&lt;&gt;"L",ASISTENCIA!#REF!&lt;&gt;"J",ASISTENCIA!#REF!&lt;&gt;"V",ASISTENCIA!#REF!&lt;&gt;"F",ASISTENCIA!#REF!&lt;&gt;""),SUMIF($F$13:$J$13,AR$13,$F21:$J21),"")</f>
        <v>#REF!</v>
      </c>
      <c r="AS21" s="28" t="e">
        <f>IF(AND(LEN($D21)&gt;0,SUMIF($F$13:$J$13,AS$13,$F21:$J21)&gt;0,ASISTENCIA!#REF!&lt;&gt;"X",ASISTENCIA!#REF!&lt;&gt;"L",ASISTENCIA!#REF!&lt;&gt;"J",ASISTENCIA!#REF!&lt;&gt;"V",ASISTENCIA!#REF!&lt;&gt;"F",ASISTENCIA!#REF!&lt;&gt;""),SUMIF($F$13:$J$13,AS$13,$F21:$J21),"")</f>
        <v>#REF!</v>
      </c>
      <c r="AT21" s="108" t="e">
        <f t="shared" si="3"/>
        <v>#REF!</v>
      </c>
      <c r="AW21" s="107"/>
      <c r="AX21" s="103" t="e">
        <f>IF(AND(LEN($D21)&gt;0,SUMIF($F$13:$J$13,AX$13,$F21:$J21)&gt;0,ASISTENCIA!#REF!&lt;&gt;"X",ASISTENCIA!#REF!&lt;&gt;"L",ASISTENCIA!#REF!&lt;&gt;"J",ASISTENCIA!#REF!&lt;&gt;"F"),SUMIF($F$13:$J$13,AX$13,$F21:$J21),"")</f>
        <v>#REF!</v>
      </c>
      <c r="AY21" s="103" t="e">
        <f>IF(AND(LEN($D21)&gt;0,SUMIF($F$13:$J$13,AY$13,$F21:$J21)&gt;0,ASISTENCIA!#REF!&lt;&gt;"X",ASISTENCIA!#REF!&lt;&gt;"L",ASISTENCIA!#REF!&lt;&gt;"J",ASISTENCIA!#REF!&lt;&gt;"F"),SUMIF($F$13:$J$13,AY$13,$F21:$J21),"")</f>
        <v>#REF!</v>
      </c>
      <c r="AZ21" s="103" t="e">
        <f>IF(AND(LEN($D21)&gt;0,SUMIF($F$13:$J$13,AZ$13,$F21:$J21)&gt;0,ASISTENCIA!#REF!&lt;&gt;"X",ASISTENCIA!#REF!&lt;&gt;"L",ASISTENCIA!#REF!&lt;&gt;"J",ASISTENCIA!#REF!&lt;&gt;"F"),SUMIF($F$13:$J$13,AZ$13,$F21:$J21),"")</f>
        <v>#REF!</v>
      </c>
      <c r="BA21" s="103" t="e">
        <f>IF(AND(LEN($D21)&gt;0,SUMIF($F$13:$J$13,BA$13,$F21:$J21)&gt;0,ASISTENCIA!#REF!&lt;&gt;"X",ASISTENCIA!#REF!&lt;&gt;"L",ASISTENCIA!#REF!&lt;&gt;"J",ASISTENCIA!#REF!&lt;&gt;"F"),SUMIF($F$13:$J$13,BA$13,$F21:$J21),"")</f>
        <v>#REF!</v>
      </c>
      <c r="BB21" s="103" t="e">
        <f>IF(AND(LEN($D21)&gt;0,SUMIF($F$13:$J$13,BB$13,$F21:$J21)&gt;0,ASISTENCIA!#REF!&lt;&gt;"X",ASISTENCIA!#REF!&lt;&gt;"L",ASISTENCIA!#REF!&lt;&gt;"J",ASISTENCIA!#REF!&lt;&gt;"F"),SUMIF($F$13:$J$13,BB$13,$F21:$J21),"")</f>
        <v>#REF!</v>
      </c>
      <c r="BC21" s="103" t="e">
        <f>IF(AND(LEN($D21)&gt;0,SUMIF($F$13:$J$13,BC$13,$F21:$J21)&gt;0,ASISTENCIA!#REF!&lt;&gt;"X",ASISTENCIA!#REF!&lt;&gt;"L",ASISTENCIA!#REF!&lt;&gt;"J",ASISTENCIA!#REF!&lt;&gt;"F"),SUMIF($F$13:$J$13,BC$13,$F21:$J21),"")</f>
        <v>#REF!</v>
      </c>
      <c r="BD21" s="103" t="e">
        <f>IF(AND(LEN($D21)&gt;0,SUMIF($F$13:$J$13,BD$13,$F21:$J21)&gt;0,ASISTENCIA!#REF!&lt;&gt;"X",ASISTENCIA!#REF!&lt;&gt;"L",ASISTENCIA!#REF!&lt;&gt;"J",ASISTENCIA!#REF!&lt;&gt;"F"),SUMIF($F$13:$J$13,BD$13,$F21:$J21),"")</f>
        <v>#REF!</v>
      </c>
      <c r="BE21" s="103" t="e">
        <f>IF(AND(LEN($D21)&gt;0,SUMIF($F$13:$J$13,BE$13,$F21:$J21)&gt;0,ASISTENCIA!#REF!&lt;&gt;"X",ASISTENCIA!#REF!&lt;&gt;"L",ASISTENCIA!#REF!&lt;&gt;"J",ASISTENCIA!#REF!&lt;&gt;"F"),SUMIF($F$13:$J$13,BE$13,$F21:$J21),"")</f>
        <v>#REF!</v>
      </c>
      <c r="BF21" s="103" t="e">
        <f>IF(AND(LEN($D21)&gt;0,SUMIF($F$13:$J$13,BF$13,$F21:$J21)&gt;0,ASISTENCIA!#REF!&lt;&gt;"X",ASISTENCIA!#REF!&lt;&gt;"L",ASISTENCIA!#REF!&lt;&gt;"J",ASISTENCIA!#REF!&lt;&gt;"F"),SUMIF($F$13:$J$13,BF$13,$F21:$J21),"")</f>
        <v>#REF!</v>
      </c>
      <c r="BG21" s="103" t="e">
        <f>IF(AND(LEN($D21)&gt;0,SUMIF($F$13:$J$13,BG$13,$F21:$J21)&gt;0,ASISTENCIA!#REF!&lt;&gt;"X",ASISTENCIA!#REF!&lt;&gt;"L",ASISTENCIA!#REF!&lt;&gt;"J",ASISTENCIA!#REF!&lt;&gt;"F"),SUMIF($F$13:$J$13,BG$13,$F21:$J21),"")</f>
        <v>#REF!</v>
      </c>
      <c r="BH21" s="103" t="e">
        <f>IF(AND(LEN($D21)&gt;0,SUMIF($F$13:$J$13,BH$13,$F21:$J21)&gt;0,ASISTENCIA!#REF!&lt;&gt;"X",ASISTENCIA!#REF!&lt;&gt;"L",ASISTENCIA!#REF!&lt;&gt;"J",ASISTENCIA!#REF!&lt;&gt;"F"),SUMIF($F$13:$J$13,BH$13,$F21:$J21),"")</f>
        <v>#REF!</v>
      </c>
      <c r="BI21" s="103" t="e">
        <f>IF(AND(LEN($D21)&gt;0,SUMIF($F$13:$J$13,BI$13,$F21:$J21)&gt;0,ASISTENCIA!#REF!&lt;&gt;"X",ASISTENCIA!#REF!&lt;&gt;"L",ASISTENCIA!#REF!&lt;&gt;"J",ASISTENCIA!#REF!&lt;&gt;"F"),SUMIF($F$13:$J$13,BI$13,$F21:$J21),"")</f>
        <v>#REF!</v>
      </c>
      <c r="BJ21" s="103" t="e">
        <f>IF(AND(LEN($D21)&gt;0,SUMIF($F$13:$J$13,BJ$13,$F21:$J21)&gt;0,ASISTENCIA!#REF!&lt;&gt;"X",ASISTENCIA!#REF!&lt;&gt;"L",ASISTENCIA!#REF!&lt;&gt;"J",ASISTENCIA!#REF!&lt;&gt;"F"),SUMIF($F$13:$J$13,BJ$13,$F21:$J21),"")</f>
        <v>#REF!</v>
      </c>
      <c r="BK21" s="103" t="e">
        <f>IF(AND(LEN($D21)&gt;0,SUMIF($F$13:$J$13,BK$13,$F21:$J21)&gt;0,ASISTENCIA!#REF!&lt;&gt;"X",ASISTENCIA!#REF!&lt;&gt;"L",ASISTENCIA!#REF!&lt;&gt;"J",ASISTENCIA!#REF!&lt;&gt;"F"),SUMIF($F$13:$J$13,BK$13,$F21:$J21),"")</f>
        <v>#REF!</v>
      </c>
      <c r="BL21" s="103" t="e">
        <f>IF(AND(LEN($D21)&gt;0,SUMIF($F$13:$J$13,BL$13,$F21:$J21)&gt;0,ASISTENCIA!#REF!&lt;&gt;"X",ASISTENCIA!#REF!&lt;&gt;"L",ASISTENCIA!#REF!&lt;&gt;"J",ASISTENCIA!#REF!&lt;&gt;"F"),SUMIF($F$13:$J$13,BL$13,$F21:$J21),"")</f>
        <v>#REF!</v>
      </c>
      <c r="BM21" s="103" t="e">
        <f>IF(AND(LEN($D21)&gt;0,SUMIF($F$13:$J$13,BM$13,$F21:$J21)&gt;0,ASISTENCIA!#REF!&lt;&gt;"X",ASISTENCIA!#REF!&lt;&gt;"L",ASISTENCIA!#REF!&lt;&gt;"J",ASISTENCIA!#REF!&lt;&gt;"F"),SUMIF($F$13:$J$13,BM$13,$F21:$J21),"")</f>
        <v>#REF!</v>
      </c>
      <c r="BN21" s="103" t="e">
        <f>IF(AND(LEN($D21)&gt;0,SUMIF($F$13:$J$13,BN$13,$F21:$J21)&gt;0,ASISTENCIA!#REF!&lt;&gt;"X",ASISTENCIA!#REF!&lt;&gt;"L",ASISTENCIA!#REF!&lt;&gt;"J",ASISTENCIA!#REF!&lt;&gt;"F"),SUMIF($F$13:$J$13,BN$13,$F21:$J21),"")</f>
        <v>#REF!</v>
      </c>
      <c r="BO21" s="103" t="e">
        <f>IF(AND(LEN($D21)&gt;0,SUMIF($F$13:$J$13,BO$13,$F21:$J21)&gt;0,ASISTENCIA!#REF!&lt;&gt;"X",ASISTENCIA!#REF!&lt;&gt;"L",ASISTENCIA!#REF!&lt;&gt;"J",ASISTENCIA!#REF!&lt;&gt;"F"),SUMIF($F$13:$J$13,BO$13,$F21:$J21),"")</f>
        <v>#REF!</v>
      </c>
      <c r="BP21" s="103" t="e">
        <f>IF(AND(LEN($D21)&gt;0,SUMIF($F$13:$J$13,BP$13,$F21:$J21)&gt;0,ASISTENCIA!#REF!&lt;&gt;"X",ASISTENCIA!#REF!&lt;&gt;"L",ASISTENCIA!#REF!&lt;&gt;"J",ASISTENCIA!#REF!&lt;&gt;"F"),SUMIF($F$13:$J$13,BP$13,$F21:$J21),"")</f>
        <v>#REF!</v>
      </c>
      <c r="BQ21" s="103" t="e">
        <f>IF(AND(LEN($D21)&gt;0,SUMIF($F$13:$J$13,BQ$13,$F21:$J21)&gt;0,ASISTENCIA!#REF!&lt;&gt;"X",ASISTENCIA!#REF!&lt;&gt;"L",ASISTENCIA!#REF!&lt;&gt;"J",ASISTENCIA!#REF!&lt;&gt;"F"),SUMIF($F$13:$J$13,BQ$13,$F21:$J21),"")</f>
        <v>#REF!</v>
      </c>
      <c r="BR21" s="103" t="e">
        <f>IF(AND(LEN($D21)&gt;0,SUMIF($F$13:$J$13,BR$13,$F21:$J21)&gt;0,ASISTENCIA!#REF!&lt;&gt;"X",ASISTENCIA!#REF!&lt;&gt;"L",ASISTENCIA!#REF!&lt;&gt;"J",ASISTENCIA!#REF!&lt;&gt;"F"),SUMIF($F$13:$J$13,BR$13,$F21:$J21),"")</f>
        <v>#REF!</v>
      </c>
      <c r="BS21" s="103" t="e">
        <f>IF(AND(LEN($D21)&gt;0,SUMIF($F$13:$J$13,BS$13,$F21:$J21)&gt;0,ASISTENCIA!#REF!&lt;&gt;"X",ASISTENCIA!#REF!&lt;&gt;"L",ASISTENCIA!#REF!&lt;&gt;"J",ASISTENCIA!#REF!&lt;&gt;"F"),SUMIF($F$13:$J$13,BS$13,$F21:$J21),"")</f>
        <v>#REF!</v>
      </c>
      <c r="BT21" s="103" t="e">
        <f>IF(AND(LEN($D21)&gt;0,SUMIF($F$13:$J$13,BT$13,$F21:$J21)&gt;0,ASISTENCIA!#REF!&lt;&gt;"X",ASISTENCIA!#REF!&lt;&gt;"L",ASISTENCIA!#REF!&lt;&gt;"J",ASISTENCIA!#REF!&lt;&gt;"F"),SUMIF($F$13:$J$13,BT$13,$F21:$J21),"")</f>
        <v>#REF!</v>
      </c>
      <c r="BU21" s="103" t="e">
        <f>IF(AND(LEN($D21)&gt;0,SUMIF($F$13:$J$13,BU$13,$F21:$J21)&gt;0,ASISTENCIA!#REF!&lt;&gt;"X",ASISTENCIA!#REF!&lt;&gt;"L",ASISTENCIA!#REF!&lt;&gt;"J",ASISTENCIA!#REF!&lt;&gt;"F"),SUMIF($F$13:$J$13,BU$13,$F21:$J21),"")</f>
        <v>#REF!</v>
      </c>
      <c r="BV21" s="103" t="e">
        <f>IF(AND(LEN($D21)&gt;0,SUMIF($F$13:$J$13,BV$13,$F21:$J21)&gt;0,ASISTENCIA!#REF!&lt;&gt;"X",ASISTENCIA!#REF!&lt;&gt;"L",ASISTENCIA!#REF!&lt;&gt;"J",ASISTENCIA!#REF!&lt;&gt;"F"),SUMIF($F$13:$J$13,BV$13,$F21:$J21),"")</f>
        <v>#REF!</v>
      </c>
      <c r="BW21" s="103" t="e">
        <f>IF(AND(LEN($D21)&gt;0,SUMIF($F$13:$J$13,BW$13,$F21:$J21)&gt;0,ASISTENCIA!#REF!&lt;&gt;"X",ASISTENCIA!#REF!&lt;&gt;"L",ASISTENCIA!#REF!&lt;&gt;"J",ASISTENCIA!#REF!&lt;&gt;"F"),SUMIF($F$13:$J$13,BW$13,$F21:$J21),"")</f>
        <v>#REF!</v>
      </c>
      <c r="BX21" s="103" t="e">
        <f>IF(AND(LEN($D21)&gt;0,SUMIF($F$13:$J$13,BX$13,$F21:$J21)&gt;0,ASISTENCIA!#REF!&lt;&gt;"X",ASISTENCIA!#REF!&lt;&gt;"L",ASISTENCIA!#REF!&lt;&gt;"J",ASISTENCIA!#REF!&lt;&gt;"F"),SUMIF($F$13:$J$13,BX$13,$F21:$J21),"")</f>
        <v>#REF!</v>
      </c>
      <c r="BY21" s="103" t="e">
        <f>IF(AND(LEN($D21)&gt;0,SUMIF($F$13:$J$13,BY$13,$F21:$J21)&gt;0,ASISTENCIA!#REF!&lt;&gt;"X",ASISTENCIA!#REF!&lt;&gt;"L",ASISTENCIA!#REF!&lt;&gt;"J",ASISTENCIA!#REF!&lt;&gt;"F"),SUMIF($F$13:$J$13,BY$13,$F21:$J21),"")</f>
        <v>#REF!</v>
      </c>
      <c r="BZ21" s="103" t="e">
        <f>IF(AND(LEN($D21)&gt;0,SUMIF($F$13:$J$13,BZ$13,$F21:$J21)&gt;0,ASISTENCIA!#REF!&lt;&gt;"X",ASISTENCIA!#REF!&lt;&gt;"L",ASISTENCIA!#REF!&lt;&gt;"J",ASISTENCIA!#REF!&lt;&gt;"F"),SUMIF($F$13:$J$13,BZ$13,$F21:$J21),"")</f>
        <v>#REF!</v>
      </c>
      <c r="CA21" s="103" t="e">
        <f>IF(AND(LEN($D21)&gt;0,SUMIF($F$13:$J$13,CA$13,$F21:$J21)&gt;0,ASISTENCIA!#REF!&lt;&gt;"X",ASISTENCIA!#REF!&lt;&gt;"L",ASISTENCIA!#REF!&lt;&gt;"J",ASISTENCIA!#REF!&lt;&gt;"F"),SUMIF($F$13:$J$13,CA$13,$F21:$J21),"")</f>
        <v>#REF!</v>
      </c>
      <c r="CB21" s="103" t="e">
        <f>IF(AND(LEN($D21)&gt;0,SUMIF($F$13:$J$13,CB$13,$F21:$J21)&gt;0,ASISTENCIA!#REF!&lt;&gt;"X",ASISTENCIA!#REF!&lt;&gt;"L",ASISTENCIA!#REF!&lt;&gt;"J",ASISTENCIA!#REF!&lt;&gt;"F"),SUMIF($F$13:$J$13,CB$13,$F21:$J21),"")</f>
        <v>#REF!</v>
      </c>
      <c r="CC21" s="108" t="e">
        <f t="shared" si="4"/>
        <v>#REF!</v>
      </c>
      <c r="CD21" s="107"/>
    </row>
    <row r="22" spans="1:82" s="7" customFormat="1" ht="15" x14ac:dyDescent="0.25">
      <c r="A22" s="18" t="e">
        <f t="shared" si="5"/>
        <v>#REF!</v>
      </c>
      <c r="B22" s="14" t="e">
        <f>IF(LEN(C22)&gt;0,VLOOKUP($O$4,DATA!$A$1:$S$1,2,FALSE),"")</f>
        <v>#REF!</v>
      </c>
      <c r="C22" s="15" t="e">
        <f t="shared" si="2"/>
        <v>#REF!</v>
      </c>
      <c r="D22" s="21" t="e">
        <f>IF(LEN(ASISTENCIA!#REF!)&gt;0,ASISTENCIA!#REF!,"")</f>
        <v>#REF!</v>
      </c>
      <c r="E22" s="110" t="e">
        <f>IF(LEN(D22)&gt;0,ASISTENCIA!#REF!,"")</f>
        <v>#REF!</v>
      </c>
      <c r="F22" s="26"/>
      <c r="G22" s="26"/>
      <c r="H22" s="26"/>
      <c r="I22" s="26"/>
      <c r="J22" s="26"/>
      <c r="K22" s="103" t="str">
        <f t="shared" si="0"/>
        <v/>
      </c>
      <c r="L22" s="6"/>
      <c r="M22" s="5"/>
      <c r="N22" s="103" t="e">
        <f t="shared" si="6"/>
        <v>#REF!</v>
      </c>
      <c r="O22" s="28" t="e">
        <f>IF(AND(LEN($D22)&gt;0,SUMIF($F$13:$J$13,O$13,$F22:$J22)&gt;0,ASISTENCIA!#REF!&lt;&gt;"X",ASISTENCIA!#REF!&lt;&gt;"L",ASISTENCIA!#REF!&lt;&gt;"J",ASISTENCIA!#REF!&lt;&gt;"V",ASISTENCIA!#REF!&lt;&gt;"F",ASISTENCIA!#REF!&lt;&gt;""),SUMIF($F$13:$J$13,O$13,$F22:$J22),"")</f>
        <v>#REF!</v>
      </c>
      <c r="P22" s="28" t="e">
        <f>IF(AND(LEN($D22)&gt;0,SUMIF($F$13:$J$13,P$13,$F22:$J22)&gt;0,ASISTENCIA!#REF!&lt;&gt;"X",ASISTENCIA!#REF!&lt;&gt;"L",ASISTENCIA!#REF!&lt;&gt;"J",ASISTENCIA!#REF!&lt;&gt;"V",ASISTENCIA!#REF!&lt;&gt;"F",ASISTENCIA!#REF!&lt;&gt;""),SUMIF($F$13:$J$13,P$13,$F22:$J22),"")</f>
        <v>#REF!</v>
      </c>
      <c r="Q22" s="28" t="e">
        <f>IF(AND(LEN($D22)&gt;0,SUMIF($F$13:$J$13,Q$13,$F22:$J22)&gt;0,ASISTENCIA!#REF!&lt;&gt;"X",ASISTENCIA!#REF!&lt;&gt;"L",ASISTENCIA!#REF!&lt;&gt;"J",ASISTENCIA!#REF!&lt;&gt;"V",ASISTENCIA!#REF!&lt;&gt;"F",ASISTENCIA!#REF!&lt;&gt;""),SUMIF($F$13:$J$13,Q$13,$F22:$J22),"")</f>
        <v>#REF!</v>
      </c>
      <c r="R22" s="28" t="e">
        <f>IF(AND(LEN($D22)&gt;0,SUMIF($F$13:$J$13,R$13,$F22:$J22)&gt;0,ASISTENCIA!#REF!&lt;&gt;"X",ASISTENCIA!#REF!&lt;&gt;"L",ASISTENCIA!#REF!&lt;&gt;"J",ASISTENCIA!#REF!&lt;&gt;"V",ASISTENCIA!#REF!&lt;&gt;"F",ASISTENCIA!#REF!&lt;&gt;""),SUMIF($F$13:$J$13,R$13,$F22:$J22),"")</f>
        <v>#REF!</v>
      </c>
      <c r="S22" s="28" t="e">
        <f>IF(AND(LEN($D22)&gt;0,SUMIF($F$13:$J$13,S$13,$F22:$J22)&gt;0,ASISTENCIA!#REF!&lt;&gt;"X",ASISTENCIA!#REF!&lt;&gt;"L",ASISTENCIA!#REF!&lt;&gt;"J",ASISTENCIA!#REF!&lt;&gt;"V",ASISTENCIA!#REF!&lt;&gt;"F",ASISTENCIA!#REF!&lt;&gt;""),SUMIF($F$13:$J$13,S$13,$F22:$J22),"")</f>
        <v>#REF!</v>
      </c>
      <c r="T22" s="28" t="e">
        <f>IF(AND(LEN($D22)&gt;0,SUMIF($F$13:$J$13,T$13,$F22:$J22)&gt;0,ASISTENCIA!#REF!&lt;&gt;"X",ASISTENCIA!#REF!&lt;&gt;"L",ASISTENCIA!#REF!&lt;&gt;"J",ASISTENCIA!#REF!&lt;&gt;"V",ASISTENCIA!#REF!&lt;&gt;"F",ASISTENCIA!#REF!&lt;&gt;""),SUMIF($F$13:$J$13,T$13,$F22:$J22),"")</f>
        <v>#REF!</v>
      </c>
      <c r="U22" s="28" t="e">
        <f>IF(AND(LEN($D22)&gt;0,SUMIF($F$13:$J$13,U$13,$F22:$J22)&gt;0,ASISTENCIA!#REF!&lt;&gt;"X",ASISTENCIA!#REF!&lt;&gt;"L",ASISTENCIA!#REF!&lt;&gt;"J",ASISTENCIA!#REF!&lt;&gt;"V",ASISTENCIA!#REF!&lt;&gt;"F",ASISTENCIA!#REF!&lt;&gt;""),SUMIF($F$13:$J$13,U$13,$F22:$J22),"")</f>
        <v>#REF!</v>
      </c>
      <c r="V22" s="28" t="e">
        <f>IF(AND(LEN($D22)&gt;0,SUMIF($F$13:$J$13,V$13,$F22:$J22)&gt;0,ASISTENCIA!#REF!&lt;&gt;"X",ASISTENCIA!#REF!&lt;&gt;"L",ASISTENCIA!#REF!&lt;&gt;"J",ASISTENCIA!#REF!&lt;&gt;"V",ASISTENCIA!#REF!&lt;&gt;"F",ASISTENCIA!#REF!&lt;&gt;""),SUMIF($F$13:$J$13,V$13,$F22:$J22),"")</f>
        <v>#REF!</v>
      </c>
      <c r="W22" s="28" t="e">
        <f>IF(AND(LEN($D22)&gt;0,SUMIF($F$13:$J$13,W$13,$F22:$J22)&gt;0,ASISTENCIA!#REF!&lt;&gt;"X",ASISTENCIA!#REF!&lt;&gt;"L",ASISTENCIA!#REF!&lt;&gt;"J",ASISTENCIA!#REF!&lt;&gt;"V",ASISTENCIA!#REF!&lt;&gt;"F",ASISTENCIA!#REF!&lt;&gt;""),SUMIF($F$13:$J$13,W$13,$F22:$J22),"")</f>
        <v>#REF!</v>
      </c>
      <c r="X22" s="28" t="e">
        <f>IF(AND(LEN($D22)&gt;0,SUMIF($F$13:$J$13,X$13,$F22:$J22)&gt;0,ASISTENCIA!#REF!&lt;&gt;"X",ASISTENCIA!#REF!&lt;&gt;"L",ASISTENCIA!#REF!&lt;&gt;"J",ASISTENCIA!#REF!&lt;&gt;"V",ASISTENCIA!#REF!&lt;&gt;"F",ASISTENCIA!#REF!&lt;&gt;""),SUMIF($F$13:$J$13,X$13,$F22:$J22),"")</f>
        <v>#REF!</v>
      </c>
      <c r="Y22" s="28" t="e">
        <f>IF(AND(LEN($D22)&gt;0,SUMIF($F$13:$J$13,Y$13,$F22:$J22)&gt;0,ASISTENCIA!#REF!&lt;&gt;"X",ASISTENCIA!#REF!&lt;&gt;"L",ASISTENCIA!#REF!&lt;&gt;"J",ASISTENCIA!#REF!&lt;&gt;"V",ASISTENCIA!#REF!&lt;&gt;"F",ASISTENCIA!#REF!&lt;&gt;""),SUMIF($F$13:$J$13,Y$13,$F22:$J22),"")</f>
        <v>#REF!</v>
      </c>
      <c r="Z22" s="28" t="e">
        <f>IF(AND(LEN($D22)&gt;0,SUMIF($F$13:$J$13,Z$13,$F22:$J22)&gt;0,ASISTENCIA!#REF!&lt;&gt;"X",ASISTENCIA!#REF!&lt;&gt;"L",ASISTENCIA!#REF!&lt;&gt;"J",ASISTENCIA!#REF!&lt;&gt;"V",ASISTENCIA!#REF!&lt;&gt;"F",ASISTENCIA!#REF!&lt;&gt;""),SUMIF($F$13:$J$13,Z$13,$F22:$J22),"")</f>
        <v>#REF!</v>
      </c>
      <c r="AA22" s="28" t="e">
        <f>IF(AND(LEN($D22)&gt;0,SUMIF($F$13:$J$13,AA$13,$F22:$J22)&gt;0,ASISTENCIA!#REF!&lt;&gt;"X",ASISTENCIA!#REF!&lt;&gt;"L",ASISTENCIA!#REF!&lt;&gt;"J",ASISTENCIA!#REF!&lt;&gt;"V",ASISTENCIA!#REF!&lt;&gt;"F",ASISTENCIA!#REF!&lt;&gt;""),SUMIF($F$13:$J$13,AA$13,$F22:$J22),"")</f>
        <v>#REF!</v>
      </c>
      <c r="AB22" s="28" t="e">
        <f>IF(AND(LEN($D22)&gt;0,SUMIF($F$13:$J$13,AB$13,$F22:$J22)&gt;0,ASISTENCIA!#REF!&lt;&gt;"X",ASISTENCIA!#REF!&lt;&gt;"L",ASISTENCIA!#REF!&lt;&gt;"J",ASISTENCIA!#REF!&lt;&gt;"V",ASISTENCIA!#REF!&lt;&gt;"F",ASISTENCIA!#REF!&lt;&gt;""),SUMIF($F$13:$J$13,AB$13,$F22:$J22),"")</f>
        <v>#REF!</v>
      </c>
      <c r="AC22" s="28" t="e">
        <f>IF(AND(LEN($D22)&gt;0,SUMIF($F$13:$J$13,AC$13,$F22:$J22)&gt;0,ASISTENCIA!#REF!&lt;&gt;"X",ASISTENCIA!#REF!&lt;&gt;"L",ASISTENCIA!#REF!&lt;&gt;"J",ASISTENCIA!#REF!&lt;&gt;"V",ASISTENCIA!#REF!&lt;&gt;"F",ASISTENCIA!#REF!&lt;&gt;""),SUMIF($F$13:$J$13,AC$13,$F22:$J22),"")</f>
        <v>#REF!</v>
      </c>
      <c r="AD22" s="28" t="e">
        <f>IF(AND(LEN($D22)&gt;0,SUMIF($F$13:$J$13,AD$13,$F22:$J22)&gt;0,ASISTENCIA!#REF!&lt;&gt;"X",ASISTENCIA!#REF!&lt;&gt;"L",ASISTENCIA!#REF!&lt;&gt;"J",ASISTENCIA!#REF!&lt;&gt;"V",ASISTENCIA!#REF!&lt;&gt;"F",ASISTENCIA!#REF!&lt;&gt;""),SUMIF($F$13:$J$13,AD$13,$F22:$J22),"")</f>
        <v>#REF!</v>
      </c>
      <c r="AE22" s="28" t="e">
        <f>IF(AND(LEN($D22)&gt;0,SUMIF($F$13:$J$13,AE$13,$F22:$J22)&gt;0,ASISTENCIA!#REF!&lt;&gt;"X",ASISTENCIA!#REF!&lt;&gt;"L",ASISTENCIA!#REF!&lt;&gt;"J",ASISTENCIA!#REF!&lt;&gt;"V",ASISTENCIA!#REF!&lt;&gt;"F",ASISTENCIA!#REF!&lt;&gt;""),SUMIF($F$13:$J$13,AE$13,$F22:$J22),"")</f>
        <v>#REF!</v>
      </c>
      <c r="AF22" s="28" t="e">
        <f>IF(AND(LEN($D22)&gt;0,SUMIF($F$13:$J$13,AF$13,$F22:$J22)&gt;0,ASISTENCIA!#REF!&lt;&gt;"X",ASISTENCIA!#REF!&lt;&gt;"L",ASISTENCIA!#REF!&lt;&gt;"J",ASISTENCIA!#REF!&lt;&gt;"V",ASISTENCIA!#REF!&lt;&gt;"F",ASISTENCIA!#REF!&lt;&gt;""),SUMIF($F$13:$J$13,AF$13,$F22:$J22),"")</f>
        <v>#REF!</v>
      </c>
      <c r="AG22" s="28" t="e">
        <f>IF(AND(LEN($D22)&gt;0,SUMIF($F$13:$J$13,AG$13,$F22:$J22)&gt;0,ASISTENCIA!#REF!&lt;&gt;"X",ASISTENCIA!#REF!&lt;&gt;"L",ASISTENCIA!#REF!&lt;&gt;"J",ASISTENCIA!#REF!&lt;&gt;"V",ASISTENCIA!#REF!&lt;&gt;"F",ASISTENCIA!#REF!&lt;&gt;""),SUMIF($F$13:$J$13,AG$13,$F22:$J22),"")</f>
        <v>#REF!</v>
      </c>
      <c r="AH22" s="28" t="e">
        <f>IF(AND(LEN($D22)&gt;0,SUMIF($F$13:$J$13,AH$13,$F22:$J22)&gt;0,ASISTENCIA!#REF!&lt;&gt;"X",ASISTENCIA!#REF!&lt;&gt;"L",ASISTENCIA!#REF!&lt;&gt;"J",ASISTENCIA!#REF!&lt;&gt;"V",ASISTENCIA!#REF!&lt;&gt;"F",ASISTENCIA!#REF!&lt;&gt;""),SUMIF($F$13:$J$13,AH$13,$F22:$J22),"")</f>
        <v>#REF!</v>
      </c>
      <c r="AI22" s="28" t="e">
        <f>IF(AND(LEN($D22)&gt;0,SUMIF($F$13:$J$13,AI$13,$F22:$J22)&gt;0,ASISTENCIA!#REF!&lt;&gt;"X",ASISTENCIA!#REF!&lt;&gt;"L",ASISTENCIA!#REF!&lt;&gt;"J",ASISTENCIA!#REF!&lt;&gt;"V",ASISTENCIA!#REF!&lt;&gt;"F",ASISTENCIA!#REF!&lt;&gt;""),SUMIF($F$13:$J$13,AI$13,$F22:$J22),"")</f>
        <v>#REF!</v>
      </c>
      <c r="AJ22" s="28" t="e">
        <f>IF(AND(LEN($D22)&gt;0,SUMIF($F$13:$J$13,AJ$13,$F22:$J22)&gt;0,ASISTENCIA!#REF!&lt;&gt;"X",ASISTENCIA!#REF!&lt;&gt;"L",ASISTENCIA!#REF!&lt;&gt;"J",ASISTENCIA!#REF!&lt;&gt;"V",ASISTENCIA!#REF!&lt;&gt;"F",ASISTENCIA!#REF!&lt;&gt;""),SUMIF($F$13:$J$13,AJ$13,$F22:$J22),"")</f>
        <v>#REF!</v>
      </c>
      <c r="AK22" s="28" t="e">
        <f>IF(AND(LEN($D22)&gt;0,SUMIF($F$13:$J$13,AK$13,$F22:$J22)&gt;0,ASISTENCIA!#REF!&lt;&gt;"X",ASISTENCIA!#REF!&lt;&gt;"L",ASISTENCIA!#REF!&lt;&gt;"J",ASISTENCIA!#REF!&lt;&gt;"V",ASISTENCIA!#REF!&lt;&gt;"F",ASISTENCIA!#REF!&lt;&gt;""),SUMIF($F$13:$J$13,AK$13,$F22:$J22),"")</f>
        <v>#REF!</v>
      </c>
      <c r="AL22" s="28" t="e">
        <f>IF(AND(LEN($D22)&gt;0,SUMIF($F$13:$J$13,AL$13,$F22:$J22)&gt;0,ASISTENCIA!#REF!&lt;&gt;"X",ASISTENCIA!#REF!&lt;&gt;"L",ASISTENCIA!#REF!&lt;&gt;"J",ASISTENCIA!#REF!&lt;&gt;"V",ASISTENCIA!#REF!&lt;&gt;"F",ASISTENCIA!#REF!&lt;&gt;""),SUMIF($F$13:$J$13,AL$13,$F22:$J22),"")</f>
        <v>#REF!</v>
      </c>
      <c r="AM22" s="28" t="e">
        <f>IF(AND(LEN($D22)&gt;0,SUMIF($F$13:$J$13,AM$13,$F22:$J22)&gt;0,ASISTENCIA!#REF!&lt;&gt;"X",ASISTENCIA!#REF!&lt;&gt;"L",ASISTENCIA!#REF!&lt;&gt;"J",ASISTENCIA!#REF!&lt;&gt;"V",ASISTENCIA!#REF!&lt;&gt;"F",ASISTENCIA!#REF!&lt;&gt;""),SUMIF($F$13:$J$13,AM$13,$F22:$J22),"")</f>
        <v>#REF!</v>
      </c>
      <c r="AN22" s="28" t="e">
        <f>IF(AND(LEN($D22)&gt;0,SUMIF($F$13:$J$13,AN$13,$F22:$J22)&gt;0,ASISTENCIA!#REF!&lt;&gt;"X",ASISTENCIA!#REF!&lt;&gt;"L",ASISTENCIA!#REF!&lt;&gt;"J",ASISTENCIA!#REF!&lt;&gt;"V",ASISTENCIA!#REF!&lt;&gt;"F",ASISTENCIA!#REF!&lt;&gt;""),SUMIF($F$13:$J$13,AN$13,$F22:$J22),"")</f>
        <v>#REF!</v>
      </c>
      <c r="AO22" s="28" t="e">
        <f>IF(AND(LEN($D22)&gt;0,SUMIF($F$13:$J$13,AO$13,$F22:$J22)&gt;0,ASISTENCIA!#REF!&lt;&gt;"X",ASISTENCIA!#REF!&lt;&gt;"L",ASISTENCIA!#REF!&lt;&gt;"J",ASISTENCIA!#REF!&lt;&gt;"V",ASISTENCIA!#REF!&lt;&gt;"F",ASISTENCIA!#REF!&lt;&gt;""),SUMIF($F$13:$J$13,AO$13,$F22:$J22),"")</f>
        <v>#REF!</v>
      </c>
      <c r="AP22" s="28" t="e">
        <f>IF(AND(LEN($D22)&gt;0,SUMIF($F$13:$J$13,AP$13,$F22:$J22)&gt;0,ASISTENCIA!#REF!&lt;&gt;"X",ASISTENCIA!#REF!&lt;&gt;"L",ASISTENCIA!#REF!&lt;&gt;"J",ASISTENCIA!#REF!&lt;&gt;"V",ASISTENCIA!#REF!&lt;&gt;"F",ASISTENCIA!#REF!&lt;&gt;""),SUMIF($F$13:$J$13,AP$13,$F22:$J22),"")</f>
        <v>#REF!</v>
      </c>
      <c r="AQ22" s="28" t="e">
        <f>IF(AND(LEN($D22)&gt;0,SUMIF($F$13:$J$13,AQ$13,$F22:$J22)&gt;0,ASISTENCIA!#REF!&lt;&gt;"X",ASISTENCIA!#REF!&lt;&gt;"L",ASISTENCIA!#REF!&lt;&gt;"J",ASISTENCIA!#REF!&lt;&gt;"V",ASISTENCIA!#REF!&lt;&gt;"F",ASISTENCIA!#REF!&lt;&gt;""),SUMIF($F$13:$J$13,AQ$13,$F22:$J22),"")</f>
        <v>#REF!</v>
      </c>
      <c r="AR22" s="28" t="e">
        <f>IF(AND(LEN($D22)&gt;0,SUMIF($F$13:$J$13,AR$13,$F22:$J22)&gt;0,ASISTENCIA!#REF!&lt;&gt;"X",ASISTENCIA!#REF!&lt;&gt;"L",ASISTENCIA!#REF!&lt;&gt;"J",ASISTENCIA!#REF!&lt;&gt;"V",ASISTENCIA!#REF!&lt;&gt;"F",ASISTENCIA!#REF!&lt;&gt;""),SUMIF($F$13:$J$13,AR$13,$F22:$J22),"")</f>
        <v>#REF!</v>
      </c>
      <c r="AS22" s="28" t="e">
        <f>IF(AND(LEN($D22)&gt;0,SUMIF($F$13:$J$13,AS$13,$F22:$J22)&gt;0,ASISTENCIA!#REF!&lt;&gt;"X",ASISTENCIA!#REF!&lt;&gt;"L",ASISTENCIA!#REF!&lt;&gt;"J",ASISTENCIA!#REF!&lt;&gt;"V",ASISTENCIA!#REF!&lt;&gt;"F",ASISTENCIA!#REF!&lt;&gt;""),SUMIF($F$13:$J$13,AS$13,$F22:$J22),"")</f>
        <v>#REF!</v>
      </c>
      <c r="AT22" s="108" t="e">
        <f t="shared" si="3"/>
        <v>#REF!</v>
      </c>
      <c r="AW22" s="107"/>
      <c r="AX22" s="103" t="e">
        <f>IF(AND(LEN($D22)&gt;0,SUMIF($F$13:$J$13,AX$13,$F22:$J22)&gt;0,ASISTENCIA!#REF!&lt;&gt;"X",ASISTENCIA!#REF!&lt;&gt;"L",ASISTENCIA!#REF!&lt;&gt;"J",ASISTENCIA!#REF!&lt;&gt;"F"),SUMIF($F$13:$J$13,AX$13,$F22:$J22),"")</f>
        <v>#REF!</v>
      </c>
      <c r="AY22" s="103" t="e">
        <f>IF(AND(LEN($D22)&gt;0,SUMIF($F$13:$J$13,AY$13,$F22:$J22)&gt;0,ASISTENCIA!#REF!&lt;&gt;"X",ASISTENCIA!#REF!&lt;&gt;"L",ASISTENCIA!#REF!&lt;&gt;"J",ASISTENCIA!#REF!&lt;&gt;"F"),SUMIF($F$13:$J$13,AY$13,$F22:$J22),"")</f>
        <v>#REF!</v>
      </c>
      <c r="AZ22" s="103" t="e">
        <f>IF(AND(LEN($D22)&gt;0,SUMIF($F$13:$J$13,AZ$13,$F22:$J22)&gt;0,ASISTENCIA!#REF!&lt;&gt;"X",ASISTENCIA!#REF!&lt;&gt;"L",ASISTENCIA!#REF!&lt;&gt;"J",ASISTENCIA!#REF!&lt;&gt;"F"),SUMIF($F$13:$J$13,AZ$13,$F22:$J22),"")</f>
        <v>#REF!</v>
      </c>
      <c r="BA22" s="103" t="e">
        <f>IF(AND(LEN($D22)&gt;0,SUMIF($F$13:$J$13,BA$13,$F22:$J22)&gt;0,ASISTENCIA!#REF!&lt;&gt;"X",ASISTENCIA!#REF!&lt;&gt;"L",ASISTENCIA!#REF!&lt;&gt;"J",ASISTENCIA!#REF!&lt;&gt;"F"),SUMIF($F$13:$J$13,BA$13,$F22:$J22),"")</f>
        <v>#REF!</v>
      </c>
      <c r="BB22" s="103" t="e">
        <f>IF(AND(LEN($D22)&gt;0,SUMIF($F$13:$J$13,BB$13,$F22:$J22)&gt;0,ASISTENCIA!#REF!&lt;&gt;"X",ASISTENCIA!#REF!&lt;&gt;"L",ASISTENCIA!#REF!&lt;&gt;"J",ASISTENCIA!#REF!&lt;&gt;"F"),SUMIF($F$13:$J$13,BB$13,$F22:$J22),"")</f>
        <v>#REF!</v>
      </c>
      <c r="BC22" s="103" t="e">
        <f>IF(AND(LEN($D22)&gt;0,SUMIF($F$13:$J$13,BC$13,$F22:$J22)&gt;0,ASISTENCIA!#REF!&lt;&gt;"X",ASISTENCIA!#REF!&lt;&gt;"L",ASISTENCIA!#REF!&lt;&gt;"J",ASISTENCIA!#REF!&lt;&gt;"F"),SUMIF($F$13:$J$13,BC$13,$F22:$J22),"")</f>
        <v>#REF!</v>
      </c>
      <c r="BD22" s="103" t="e">
        <f>IF(AND(LEN($D22)&gt;0,SUMIF($F$13:$J$13,BD$13,$F22:$J22)&gt;0,ASISTENCIA!#REF!&lt;&gt;"X",ASISTENCIA!#REF!&lt;&gt;"L",ASISTENCIA!#REF!&lt;&gt;"J",ASISTENCIA!#REF!&lt;&gt;"F"),SUMIF($F$13:$J$13,BD$13,$F22:$J22),"")</f>
        <v>#REF!</v>
      </c>
      <c r="BE22" s="103" t="e">
        <f>IF(AND(LEN($D22)&gt;0,SUMIF($F$13:$J$13,BE$13,$F22:$J22)&gt;0,ASISTENCIA!#REF!&lt;&gt;"X",ASISTENCIA!#REF!&lt;&gt;"L",ASISTENCIA!#REF!&lt;&gt;"J",ASISTENCIA!#REF!&lt;&gt;"F"),SUMIF($F$13:$J$13,BE$13,$F22:$J22),"")</f>
        <v>#REF!</v>
      </c>
      <c r="BF22" s="103" t="e">
        <f>IF(AND(LEN($D22)&gt;0,SUMIF($F$13:$J$13,BF$13,$F22:$J22)&gt;0,ASISTENCIA!#REF!&lt;&gt;"X",ASISTENCIA!#REF!&lt;&gt;"L",ASISTENCIA!#REF!&lt;&gt;"J",ASISTENCIA!#REF!&lt;&gt;"F"),SUMIF($F$13:$J$13,BF$13,$F22:$J22),"")</f>
        <v>#REF!</v>
      </c>
      <c r="BG22" s="103" t="e">
        <f>IF(AND(LEN($D22)&gt;0,SUMIF($F$13:$J$13,BG$13,$F22:$J22)&gt;0,ASISTENCIA!#REF!&lt;&gt;"X",ASISTENCIA!#REF!&lt;&gt;"L",ASISTENCIA!#REF!&lt;&gt;"J",ASISTENCIA!#REF!&lt;&gt;"F"),SUMIF($F$13:$J$13,BG$13,$F22:$J22),"")</f>
        <v>#REF!</v>
      </c>
      <c r="BH22" s="103" t="e">
        <f>IF(AND(LEN($D22)&gt;0,SUMIF($F$13:$J$13,BH$13,$F22:$J22)&gt;0,ASISTENCIA!#REF!&lt;&gt;"X",ASISTENCIA!#REF!&lt;&gt;"L",ASISTENCIA!#REF!&lt;&gt;"J",ASISTENCIA!#REF!&lt;&gt;"F"),SUMIF($F$13:$J$13,BH$13,$F22:$J22),"")</f>
        <v>#REF!</v>
      </c>
      <c r="BI22" s="103" t="e">
        <f>IF(AND(LEN($D22)&gt;0,SUMIF($F$13:$J$13,BI$13,$F22:$J22)&gt;0,ASISTENCIA!#REF!&lt;&gt;"X",ASISTENCIA!#REF!&lt;&gt;"L",ASISTENCIA!#REF!&lt;&gt;"J",ASISTENCIA!#REF!&lt;&gt;"F"),SUMIF($F$13:$J$13,BI$13,$F22:$J22),"")</f>
        <v>#REF!</v>
      </c>
      <c r="BJ22" s="103" t="e">
        <f>IF(AND(LEN($D22)&gt;0,SUMIF($F$13:$J$13,BJ$13,$F22:$J22)&gt;0,ASISTENCIA!#REF!&lt;&gt;"X",ASISTENCIA!#REF!&lt;&gt;"L",ASISTENCIA!#REF!&lt;&gt;"J",ASISTENCIA!#REF!&lt;&gt;"F"),SUMIF($F$13:$J$13,BJ$13,$F22:$J22),"")</f>
        <v>#REF!</v>
      </c>
      <c r="BK22" s="103" t="e">
        <f>IF(AND(LEN($D22)&gt;0,SUMIF($F$13:$J$13,BK$13,$F22:$J22)&gt;0,ASISTENCIA!#REF!&lt;&gt;"X",ASISTENCIA!#REF!&lt;&gt;"L",ASISTENCIA!#REF!&lt;&gt;"J",ASISTENCIA!#REF!&lt;&gt;"F"),SUMIF($F$13:$J$13,BK$13,$F22:$J22),"")</f>
        <v>#REF!</v>
      </c>
      <c r="BL22" s="103" t="e">
        <f>IF(AND(LEN($D22)&gt;0,SUMIF($F$13:$J$13,BL$13,$F22:$J22)&gt;0,ASISTENCIA!#REF!&lt;&gt;"X",ASISTENCIA!#REF!&lt;&gt;"L",ASISTENCIA!#REF!&lt;&gt;"J",ASISTENCIA!#REF!&lt;&gt;"F"),SUMIF($F$13:$J$13,BL$13,$F22:$J22),"")</f>
        <v>#REF!</v>
      </c>
      <c r="BM22" s="103" t="e">
        <f>IF(AND(LEN($D22)&gt;0,SUMIF($F$13:$J$13,BM$13,$F22:$J22)&gt;0,ASISTENCIA!#REF!&lt;&gt;"X",ASISTENCIA!#REF!&lt;&gt;"L",ASISTENCIA!#REF!&lt;&gt;"J",ASISTENCIA!#REF!&lt;&gt;"F"),SUMIF($F$13:$J$13,BM$13,$F22:$J22),"")</f>
        <v>#REF!</v>
      </c>
      <c r="BN22" s="103" t="e">
        <f>IF(AND(LEN($D22)&gt;0,SUMIF($F$13:$J$13,BN$13,$F22:$J22)&gt;0,ASISTENCIA!#REF!&lt;&gt;"X",ASISTENCIA!#REF!&lt;&gt;"L",ASISTENCIA!#REF!&lt;&gt;"J",ASISTENCIA!#REF!&lt;&gt;"F"),SUMIF($F$13:$J$13,BN$13,$F22:$J22),"")</f>
        <v>#REF!</v>
      </c>
      <c r="BO22" s="103" t="e">
        <f>IF(AND(LEN($D22)&gt;0,SUMIF($F$13:$J$13,BO$13,$F22:$J22)&gt;0,ASISTENCIA!#REF!&lt;&gt;"X",ASISTENCIA!#REF!&lt;&gt;"L",ASISTENCIA!#REF!&lt;&gt;"J",ASISTENCIA!#REF!&lt;&gt;"F"),SUMIF($F$13:$J$13,BO$13,$F22:$J22),"")</f>
        <v>#REF!</v>
      </c>
      <c r="BP22" s="103" t="e">
        <f>IF(AND(LEN($D22)&gt;0,SUMIF($F$13:$J$13,BP$13,$F22:$J22)&gt;0,ASISTENCIA!#REF!&lt;&gt;"X",ASISTENCIA!#REF!&lt;&gt;"L",ASISTENCIA!#REF!&lt;&gt;"J",ASISTENCIA!#REF!&lt;&gt;"F"),SUMIF($F$13:$J$13,BP$13,$F22:$J22),"")</f>
        <v>#REF!</v>
      </c>
      <c r="BQ22" s="103" t="e">
        <f>IF(AND(LEN($D22)&gt;0,SUMIF($F$13:$J$13,BQ$13,$F22:$J22)&gt;0,ASISTENCIA!#REF!&lt;&gt;"X",ASISTENCIA!#REF!&lt;&gt;"L",ASISTENCIA!#REF!&lt;&gt;"J",ASISTENCIA!#REF!&lt;&gt;"F"),SUMIF($F$13:$J$13,BQ$13,$F22:$J22),"")</f>
        <v>#REF!</v>
      </c>
      <c r="BR22" s="103" t="e">
        <f>IF(AND(LEN($D22)&gt;0,SUMIF($F$13:$J$13,BR$13,$F22:$J22)&gt;0,ASISTENCIA!#REF!&lt;&gt;"X",ASISTENCIA!#REF!&lt;&gt;"L",ASISTENCIA!#REF!&lt;&gt;"J",ASISTENCIA!#REF!&lt;&gt;"F"),SUMIF($F$13:$J$13,BR$13,$F22:$J22),"")</f>
        <v>#REF!</v>
      </c>
      <c r="BS22" s="103" t="e">
        <f>IF(AND(LEN($D22)&gt;0,SUMIF($F$13:$J$13,BS$13,$F22:$J22)&gt;0,ASISTENCIA!#REF!&lt;&gt;"X",ASISTENCIA!#REF!&lt;&gt;"L",ASISTENCIA!#REF!&lt;&gt;"J",ASISTENCIA!#REF!&lt;&gt;"F"),SUMIF($F$13:$J$13,BS$13,$F22:$J22),"")</f>
        <v>#REF!</v>
      </c>
      <c r="BT22" s="103" t="e">
        <f>IF(AND(LEN($D22)&gt;0,SUMIF($F$13:$J$13,BT$13,$F22:$J22)&gt;0,ASISTENCIA!#REF!&lt;&gt;"X",ASISTENCIA!#REF!&lt;&gt;"L",ASISTENCIA!#REF!&lt;&gt;"J",ASISTENCIA!#REF!&lt;&gt;"F"),SUMIF($F$13:$J$13,BT$13,$F22:$J22),"")</f>
        <v>#REF!</v>
      </c>
      <c r="BU22" s="103" t="e">
        <f>IF(AND(LEN($D22)&gt;0,SUMIF($F$13:$J$13,BU$13,$F22:$J22)&gt;0,ASISTENCIA!#REF!&lt;&gt;"X",ASISTENCIA!#REF!&lt;&gt;"L",ASISTENCIA!#REF!&lt;&gt;"J",ASISTENCIA!#REF!&lt;&gt;"F"),SUMIF($F$13:$J$13,BU$13,$F22:$J22),"")</f>
        <v>#REF!</v>
      </c>
      <c r="BV22" s="103" t="e">
        <f>IF(AND(LEN($D22)&gt;0,SUMIF($F$13:$J$13,BV$13,$F22:$J22)&gt;0,ASISTENCIA!#REF!&lt;&gt;"X",ASISTENCIA!#REF!&lt;&gt;"L",ASISTENCIA!#REF!&lt;&gt;"J",ASISTENCIA!#REF!&lt;&gt;"F"),SUMIF($F$13:$J$13,BV$13,$F22:$J22),"")</f>
        <v>#REF!</v>
      </c>
      <c r="BW22" s="103" t="e">
        <f>IF(AND(LEN($D22)&gt;0,SUMIF($F$13:$J$13,BW$13,$F22:$J22)&gt;0,ASISTENCIA!#REF!&lt;&gt;"X",ASISTENCIA!#REF!&lt;&gt;"L",ASISTENCIA!#REF!&lt;&gt;"J",ASISTENCIA!#REF!&lt;&gt;"F"),SUMIF($F$13:$J$13,BW$13,$F22:$J22),"")</f>
        <v>#REF!</v>
      </c>
      <c r="BX22" s="103" t="e">
        <f>IF(AND(LEN($D22)&gt;0,SUMIF($F$13:$J$13,BX$13,$F22:$J22)&gt;0,ASISTENCIA!#REF!&lt;&gt;"X",ASISTENCIA!#REF!&lt;&gt;"L",ASISTENCIA!#REF!&lt;&gt;"J",ASISTENCIA!#REF!&lt;&gt;"F"),SUMIF($F$13:$J$13,BX$13,$F22:$J22),"")</f>
        <v>#REF!</v>
      </c>
      <c r="BY22" s="103" t="e">
        <f>IF(AND(LEN($D22)&gt;0,SUMIF($F$13:$J$13,BY$13,$F22:$J22)&gt;0,ASISTENCIA!#REF!&lt;&gt;"X",ASISTENCIA!#REF!&lt;&gt;"L",ASISTENCIA!#REF!&lt;&gt;"J",ASISTENCIA!#REF!&lt;&gt;"F"),SUMIF($F$13:$J$13,BY$13,$F22:$J22),"")</f>
        <v>#REF!</v>
      </c>
      <c r="BZ22" s="103" t="e">
        <f>IF(AND(LEN($D22)&gt;0,SUMIF($F$13:$J$13,BZ$13,$F22:$J22)&gt;0,ASISTENCIA!#REF!&lt;&gt;"X",ASISTENCIA!#REF!&lt;&gt;"L",ASISTENCIA!#REF!&lt;&gt;"J",ASISTENCIA!#REF!&lt;&gt;"F"),SUMIF($F$13:$J$13,BZ$13,$F22:$J22),"")</f>
        <v>#REF!</v>
      </c>
      <c r="CA22" s="103" t="e">
        <f>IF(AND(LEN($D22)&gt;0,SUMIF($F$13:$J$13,CA$13,$F22:$J22)&gt;0,ASISTENCIA!#REF!&lt;&gt;"X",ASISTENCIA!#REF!&lt;&gt;"L",ASISTENCIA!#REF!&lt;&gt;"J",ASISTENCIA!#REF!&lt;&gt;"F"),SUMIF($F$13:$J$13,CA$13,$F22:$J22),"")</f>
        <v>#REF!</v>
      </c>
      <c r="CB22" s="103" t="e">
        <f>IF(AND(LEN($D22)&gt;0,SUMIF($F$13:$J$13,CB$13,$F22:$J22)&gt;0,ASISTENCIA!#REF!&lt;&gt;"X",ASISTENCIA!#REF!&lt;&gt;"L",ASISTENCIA!#REF!&lt;&gt;"J",ASISTENCIA!#REF!&lt;&gt;"F"),SUMIF($F$13:$J$13,CB$13,$F22:$J22),"")</f>
        <v>#REF!</v>
      </c>
      <c r="CC22" s="108" t="e">
        <f t="shared" si="4"/>
        <v>#REF!</v>
      </c>
      <c r="CD22" s="107"/>
    </row>
    <row r="23" spans="1:82" s="7" customFormat="1" ht="15" x14ac:dyDescent="0.25">
      <c r="A23" s="18" t="e">
        <f t="shared" si="5"/>
        <v>#REF!</v>
      </c>
      <c r="B23" s="14" t="e">
        <f>IF(LEN(C23)&gt;0,VLOOKUP($O$4,DATA!$A$1:$S$1,2,FALSE),"")</f>
        <v>#REF!</v>
      </c>
      <c r="C23" s="15" t="e">
        <f t="shared" si="2"/>
        <v>#REF!</v>
      </c>
      <c r="D23" s="21" t="e">
        <f>IF(LEN(ASISTENCIA!#REF!)&gt;0,ASISTENCIA!#REF!,"")</f>
        <v>#REF!</v>
      </c>
      <c r="E23" s="110" t="e">
        <f>IF(LEN(D23)&gt;0,ASISTENCIA!#REF!,"")</f>
        <v>#REF!</v>
      </c>
      <c r="F23" s="26"/>
      <c r="G23" s="26"/>
      <c r="H23" s="26"/>
      <c r="I23" s="26"/>
      <c r="J23" s="26"/>
      <c r="K23" s="103" t="str">
        <f t="shared" si="0"/>
        <v/>
      </c>
      <c r="L23" s="6"/>
      <c r="M23" s="5"/>
      <c r="N23" s="103" t="e">
        <f t="shared" si="6"/>
        <v>#REF!</v>
      </c>
      <c r="O23" s="28" t="e">
        <f>IF(AND(LEN($D23)&gt;0,SUMIF($F$13:$J$13,O$13,$F23:$J23)&gt;0,ASISTENCIA!#REF!&lt;&gt;"X",ASISTENCIA!#REF!&lt;&gt;"L",ASISTENCIA!#REF!&lt;&gt;"J",ASISTENCIA!#REF!&lt;&gt;"V",ASISTENCIA!#REF!&lt;&gt;"F",ASISTENCIA!#REF!&lt;&gt;""),SUMIF($F$13:$J$13,O$13,$F23:$J23),"")</f>
        <v>#REF!</v>
      </c>
      <c r="P23" s="28" t="e">
        <f>IF(AND(LEN($D23)&gt;0,SUMIF($F$13:$J$13,P$13,$F23:$J23)&gt;0,ASISTENCIA!#REF!&lt;&gt;"X",ASISTENCIA!#REF!&lt;&gt;"L",ASISTENCIA!#REF!&lt;&gt;"J",ASISTENCIA!#REF!&lt;&gt;"V",ASISTENCIA!#REF!&lt;&gt;"F",ASISTENCIA!#REF!&lt;&gt;""),SUMIF($F$13:$J$13,P$13,$F23:$J23),"")</f>
        <v>#REF!</v>
      </c>
      <c r="Q23" s="28" t="e">
        <f>IF(AND(LEN($D23)&gt;0,SUMIF($F$13:$J$13,Q$13,$F23:$J23)&gt;0,ASISTENCIA!#REF!&lt;&gt;"X",ASISTENCIA!#REF!&lt;&gt;"L",ASISTENCIA!#REF!&lt;&gt;"J",ASISTENCIA!#REF!&lt;&gt;"V",ASISTENCIA!#REF!&lt;&gt;"F",ASISTENCIA!#REF!&lt;&gt;""),SUMIF($F$13:$J$13,Q$13,$F23:$J23),"")</f>
        <v>#REF!</v>
      </c>
      <c r="R23" s="28" t="e">
        <f>IF(AND(LEN($D23)&gt;0,SUMIF($F$13:$J$13,R$13,$F23:$J23)&gt;0,ASISTENCIA!#REF!&lt;&gt;"X",ASISTENCIA!#REF!&lt;&gt;"L",ASISTENCIA!#REF!&lt;&gt;"J",ASISTENCIA!#REF!&lt;&gt;"V",ASISTENCIA!#REF!&lt;&gt;"F",ASISTENCIA!#REF!&lt;&gt;""),SUMIF($F$13:$J$13,R$13,$F23:$J23),"")</f>
        <v>#REF!</v>
      </c>
      <c r="S23" s="28" t="e">
        <f>IF(AND(LEN($D23)&gt;0,SUMIF($F$13:$J$13,S$13,$F23:$J23)&gt;0,ASISTENCIA!#REF!&lt;&gt;"X",ASISTENCIA!#REF!&lt;&gt;"L",ASISTENCIA!#REF!&lt;&gt;"J",ASISTENCIA!#REF!&lt;&gt;"V",ASISTENCIA!#REF!&lt;&gt;"F",ASISTENCIA!#REF!&lt;&gt;""),SUMIF($F$13:$J$13,S$13,$F23:$J23),"")</f>
        <v>#REF!</v>
      </c>
      <c r="T23" s="28" t="e">
        <f>IF(AND(LEN($D23)&gt;0,SUMIF($F$13:$J$13,T$13,$F23:$J23)&gt;0,ASISTENCIA!#REF!&lt;&gt;"X",ASISTENCIA!#REF!&lt;&gt;"L",ASISTENCIA!#REF!&lt;&gt;"J",ASISTENCIA!#REF!&lt;&gt;"V",ASISTENCIA!#REF!&lt;&gt;"F",ASISTENCIA!#REF!&lt;&gt;""),SUMIF($F$13:$J$13,T$13,$F23:$J23),"")</f>
        <v>#REF!</v>
      </c>
      <c r="U23" s="28" t="e">
        <f>IF(AND(LEN($D23)&gt;0,SUMIF($F$13:$J$13,U$13,$F23:$J23)&gt;0,ASISTENCIA!#REF!&lt;&gt;"X",ASISTENCIA!#REF!&lt;&gt;"L",ASISTENCIA!#REF!&lt;&gt;"J",ASISTENCIA!#REF!&lt;&gt;"V",ASISTENCIA!#REF!&lt;&gt;"F",ASISTENCIA!#REF!&lt;&gt;""),SUMIF($F$13:$J$13,U$13,$F23:$J23),"")</f>
        <v>#REF!</v>
      </c>
      <c r="V23" s="28" t="e">
        <f>IF(AND(LEN($D23)&gt;0,SUMIF($F$13:$J$13,V$13,$F23:$J23)&gt;0,ASISTENCIA!#REF!&lt;&gt;"X",ASISTENCIA!#REF!&lt;&gt;"L",ASISTENCIA!#REF!&lt;&gt;"J",ASISTENCIA!#REF!&lt;&gt;"V",ASISTENCIA!#REF!&lt;&gt;"F",ASISTENCIA!#REF!&lt;&gt;""),SUMIF($F$13:$J$13,V$13,$F23:$J23),"")</f>
        <v>#REF!</v>
      </c>
      <c r="W23" s="28" t="e">
        <f>IF(AND(LEN($D23)&gt;0,SUMIF($F$13:$J$13,W$13,$F23:$J23)&gt;0,ASISTENCIA!#REF!&lt;&gt;"X",ASISTENCIA!#REF!&lt;&gt;"L",ASISTENCIA!#REF!&lt;&gt;"J",ASISTENCIA!#REF!&lt;&gt;"V",ASISTENCIA!#REF!&lt;&gt;"F",ASISTENCIA!#REF!&lt;&gt;""),SUMIF($F$13:$J$13,W$13,$F23:$J23),"")</f>
        <v>#REF!</v>
      </c>
      <c r="X23" s="28" t="e">
        <f>IF(AND(LEN($D23)&gt;0,SUMIF($F$13:$J$13,X$13,$F23:$J23)&gt;0,ASISTENCIA!#REF!&lt;&gt;"X",ASISTENCIA!#REF!&lt;&gt;"L",ASISTENCIA!#REF!&lt;&gt;"J",ASISTENCIA!#REF!&lt;&gt;"V",ASISTENCIA!#REF!&lt;&gt;"F",ASISTENCIA!#REF!&lt;&gt;""),SUMIF($F$13:$J$13,X$13,$F23:$J23),"")</f>
        <v>#REF!</v>
      </c>
      <c r="Y23" s="28" t="e">
        <f>IF(AND(LEN($D23)&gt;0,SUMIF($F$13:$J$13,Y$13,$F23:$J23)&gt;0,ASISTENCIA!#REF!&lt;&gt;"X",ASISTENCIA!#REF!&lt;&gt;"L",ASISTENCIA!#REF!&lt;&gt;"J",ASISTENCIA!#REF!&lt;&gt;"V",ASISTENCIA!#REF!&lt;&gt;"F",ASISTENCIA!#REF!&lt;&gt;""),SUMIF($F$13:$J$13,Y$13,$F23:$J23),"")</f>
        <v>#REF!</v>
      </c>
      <c r="Z23" s="28" t="e">
        <f>IF(AND(LEN($D23)&gt;0,SUMIF($F$13:$J$13,Z$13,$F23:$J23)&gt;0,ASISTENCIA!#REF!&lt;&gt;"X",ASISTENCIA!#REF!&lt;&gt;"L",ASISTENCIA!#REF!&lt;&gt;"J",ASISTENCIA!#REF!&lt;&gt;"V",ASISTENCIA!#REF!&lt;&gt;"F",ASISTENCIA!#REF!&lt;&gt;""),SUMIF($F$13:$J$13,Z$13,$F23:$J23),"")</f>
        <v>#REF!</v>
      </c>
      <c r="AA23" s="28" t="e">
        <f>IF(AND(LEN($D23)&gt;0,SUMIF($F$13:$J$13,AA$13,$F23:$J23)&gt;0,ASISTENCIA!#REF!&lt;&gt;"X",ASISTENCIA!#REF!&lt;&gt;"L",ASISTENCIA!#REF!&lt;&gt;"J",ASISTENCIA!#REF!&lt;&gt;"V",ASISTENCIA!#REF!&lt;&gt;"F",ASISTENCIA!#REF!&lt;&gt;""),SUMIF($F$13:$J$13,AA$13,$F23:$J23),"")</f>
        <v>#REF!</v>
      </c>
      <c r="AB23" s="28" t="e">
        <f>IF(AND(LEN($D23)&gt;0,SUMIF($F$13:$J$13,AB$13,$F23:$J23)&gt;0,ASISTENCIA!#REF!&lt;&gt;"X",ASISTENCIA!#REF!&lt;&gt;"L",ASISTENCIA!#REF!&lt;&gt;"J",ASISTENCIA!#REF!&lt;&gt;"V",ASISTENCIA!#REF!&lt;&gt;"F",ASISTENCIA!#REF!&lt;&gt;""),SUMIF($F$13:$J$13,AB$13,$F23:$J23),"")</f>
        <v>#REF!</v>
      </c>
      <c r="AC23" s="28" t="e">
        <f>IF(AND(LEN($D23)&gt;0,SUMIF($F$13:$J$13,AC$13,$F23:$J23)&gt;0,ASISTENCIA!#REF!&lt;&gt;"X",ASISTENCIA!#REF!&lt;&gt;"L",ASISTENCIA!#REF!&lt;&gt;"J",ASISTENCIA!#REF!&lt;&gt;"V",ASISTENCIA!#REF!&lt;&gt;"F",ASISTENCIA!#REF!&lt;&gt;""),SUMIF($F$13:$J$13,AC$13,$F23:$J23),"")</f>
        <v>#REF!</v>
      </c>
      <c r="AD23" s="28" t="e">
        <f>IF(AND(LEN($D23)&gt;0,SUMIF($F$13:$J$13,AD$13,$F23:$J23)&gt;0,ASISTENCIA!#REF!&lt;&gt;"X",ASISTENCIA!#REF!&lt;&gt;"L",ASISTENCIA!#REF!&lt;&gt;"J",ASISTENCIA!#REF!&lt;&gt;"V",ASISTENCIA!#REF!&lt;&gt;"F",ASISTENCIA!#REF!&lt;&gt;""),SUMIF($F$13:$J$13,AD$13,$F23:$J23),"")</f>
        <v>#REF!</v>
      </c>
      <c r="AE23" s="28" t="e">
        <f>IF(AND(LEN($D23)&gt;0,SUMIF($F$13:$J$13,AE$13,$F23:$J23)&gt;0,ASISTENCIA!#REF!&lt;&gt;"X",ASISTENCIA!#REF!&lt;&gt;"L",ASISTENCIA!#REF!&lt;&gt;"J",ASISTENCIA!#REF!&lt;&gt;"V",ASISTENCIA!#REF!&lt;&gt;"F",ASISTENCIA!#REF!&lt;&gt;""),SUMIF($F$13:$J$13,AE$13,$F23:$J23),"")</f>
        <v>#REF!</v>
      </c>
      <c r="AF23" s="28" t="e">
        <f>IF(AND(LEN($D23)&gt;0,SUMIF($F$13:$J$13,AF$13,$F23:$J23)&gt;0,ASISTENCIA!#REF!&lt;&gt;"X",ASISTENCIA!#REF!&lt;&gt;"L",ASISTENCIA!#REF!&lt;&gt;"J",ASISTENCIA!#REF!&lt;&gt;"V",ASISTENCIA!#REF!&lt;&gt;"F",ASISTENCIA!#REF!&lt;&gt;""),SUMIF($F$13:$J$13,AF$13,$F23:$J23),"")</f>
        <v>#REF!</v>
      </c>
      <c r="AG23" s="28" t="e">
        <f>IF(AND(LEN($D23)&gt;0,SUMIF($F$13:$J$13,AG$13,$F23:$J23)&gt;0,ASISTENCIA!#REF!&lt;&gt;"X",ASISTENCIA!#REF!&lt;&gt;"L",ASISTENCIA!#REF!&lt;&gt;"J",ASISTENCIA!#REF!&lt;&gt;"V",ASISTENCIA!#REF!&lt;&gt;"F",ASISTENCIA!#REF!&lt;&gt;""),SUMIF($F$13:$J$13,AG$13,$F23:$J23),"")</f>
        <v>#REF!</v>
      </c>
      <c r="AH23" s="28" t="e">
        <f>IF(AND(LEN($D23)&gt;0,SUMIF($F$13:$J$13,AH$13,$F23:$J23)&gt;0,ASISTENCIA!#REF!&lt;&gt;"X",ASISTENCIA!#REF!&lt;&gt;"L",ASISTENCIA!#REF!&lt;&gt;"J",ASISTENCIA!#REF!&lt;&gt;"V",ASISTENCIA!#REF!&lt;&gt;"F",ASISTENCIA!#REF!&lt;&gt;""),SUMIF($F$13:$J$13,AH$13,$F23:$J23),"")</f>
        <v>#REF!</v>
      </c>
      <c r="AI23" s="28" t="e">
        <f>IF(AND(LEN($D23)&gt;0,SUMIF($F$13:$J$13,AI$13,$F23:$J23)&gt;0,ASISTENCIA!#REF!&lt;&gt;"X",ASISTENCIA!#REF!&lt;&gt;"L",ASISTENCIA!#REF!&lt;&gt;"J",ASISTENCIA!#REF!&lt;&gt;"V",ASISTENCIA!#REF!&lt;&gt;"F",ASISTENCIA!#REF!&lt;&gt;""),SUMIF($F$13:$J$13,AI$13,$F23:$J23),"")</f>
        <v>#REF!</v>
      </c>
      <c r="AJ23" s="28" t="e">
        <f>IF(AND(LEN($D23)&gt;0,SUMIF($F$13:$J$13,AJ$13,$F23:$J23)&gt;0,ASISTENCIA!#REF!&lt;&gt;"X",ASISTENCIA!#REF!&lt;&gt;"L",ASISTENCIA!#REF!&lt;&gt;"J",ASISTENCIA!#REF!&lt;&gt;"V",ASISTENCIA!#REF!&lt;&gt;"F",ASISTENCIA!#REF!&lt;&gt;""),SUMIF($F$13:$J$13,AJ$13,$F23:$J23),"")</f>
        <v>#REF!</v>
      </c>
      <c r="AK23" s="28" t="e">
        <f>IF(AND(LEN($D23)&gt;0,SUMIF($F$13:$J$13,AK$13,$F23:$J23)&gt;0,ASISTENCIA!#REF!&lt;&gt;"X",ASISTENCIA!#REF!&lt;&gt;"L",ASISTENCIA!#REF!&lt;&gt;"J",ASISTENCIA!#REF!&lt;&gt;"V",ASISTENCIA!#REF!&lt;&gt;"F",ASISTENCIA!#REF!&lt;&gt;""),SUMIF($F$13:$J$13,AK$13,$F23:$J23),"")</f>
        <v>#REF!</v>
      </c>
      <c r="AL23" s="28" t="e">
        <f>IF(AND(LEN($D23)&gt;0,SUMIF($F$13:$J$13,AL$13,$F23:$J23)&gt;0,ASISTENCIA!#REF!&lt;&gt;"X",ASISTENCIA!#REF!&lt;&gt;"L",ASISTENCIA!#REF!&lt;&gt;"J",ASISTENCIA!#REF!&lt;&gt;"V",ASISTENCIA!#REF!&lt;&gt;"F",ASISTENCIA!#REF!&lt;&gt;""),SUMIF($F$13:$J$13,AL$13,$F23:$J23),"")</f>
        <v>#REF!</v>
      </c>
      <c r="AM23" s="28" t="e">
        <f>IF(AND(LEN($D23)&gt;0,SUMIF($F$13:$J$13,AM$13,$F23:$J23)&gt;0,ASISTENCIA!#REF!&lt;&gt;"X",ASISTENCIA!#REF!&lt;&gt;"L",ASISTENCIA!#REF!&lt;&gt;"J",ASISTENCIA!#REF!&lt;&gt;"V",ASISTENCIA!#REF!&lt;&gt;"F",ASISTENCIA!#REF!&lt;&gt;""),SUMIF($F$13:$J$13,AM$13,$F23:$J23),"")</f>
        <v>#REF!</v>
      </c>
      <c r="AN23" s="28" t="e">
        <f>IF(AND(LEN($D23)&gt;0,SUMIF($F$13:$J$13,AN$13,$F23:$J23)&gt;0,ASISTENCIA!#REF!&lt;&gt;"X",ASISTENCIA!#REF!&lt;&gt;"L",ASISTENCIA!#REF!&lt;&gt;"J",ASISTENCIA!#REF!&lt;&gt;"V",ASISTENCIA!#REF!&lt;&gt;"F",ASISTENCIA!#REF!&lt;&gt;""),SUMIF($F$13:$J$13,AN$13,$F23:$J23),"")</f>
        <v>#REF!</v>
      </c>
      <c r="AO23" s="28" t="e">
        <f>IF(AND(LEN($D23)&gt;0,SUMIF($F$13:$J$13,AO$13,$F23:$J23)&gt;0,ASISTENCIA!#REF!&lt;&gt;"X",ASISTENCIA!#REF!&lt;&gt;"L",ASISTENCIA!#REF!&lt;&gt;"J",ASISTENCIA!#REF!&lt;&gt;"V",ASISTENCIA!#REF!&lt;&gt;"F",ASISTENCIA!#REF!&lt;&gt;""),SUMIF($F$13:$J$13,AO$13,$F23:$J23),"")</f>
        <v>#REF!</v>
      </c>
      <c r="AP23" s="28" t="e">
        <f>IF(AND(LEN($D23)&gt;0,SUMIF($F$13:$J$13,AP$13,$F23:$J23)&gt;0,ASISTENCIA!#REF!&lt;&gt;"X",ASISTENCIA!#REF!&lt;&gt;"L",ASISTENCIA!#REF!&lt;&gt;"J",ASISTENCIA!#REF!&lt;&gt;"V",ASISTENCIA!#REF!&lt;&gt;"F",ASISTENCIA!#REF!&lt;&gt;""),SUMIF($F$13:$J$13,AP$13,$F23:$J23),"")</f>
        <v>#REF!</v>
      </c>
      <c r="AQ23" s="28" t="e">
        <f>IF(AND(LEN($D23)&gt;0,SUMIF($F$13:$J$13,AQ$13,$F23:$J23)&gt;0,ASISTENCIA!#REF!&lt;&gt;"X",ASISTENCIA!#REF!&lt;&gt;"L",ASISTENCIA!#REF!&lt;&gt;"J",ASISTENCIA!#REF!&lt;&gt;"V",ASISTENCIA!#REF!&lt;&gt;"F",ASISTENCIA!#REF!&lt;&gt;""),SUMIF($F$13:$J$13,AQ$13,$F23:$J23),"")</f>
        <v>#REF!</v>
      </c>
      <c r="AR23" s="28" t="e">
        <f>IF(AND(LEN($D23)&gt;0,SUMIF($F$13:$J$13,AR$13,$F23:$J23)&gt;0,ASISTENCIA!#REF!&lt;&gt;"X",ASISTENCIA!#REF!&lt;&gt;"L",ASISTENCIA!#REF!&lt;&gt;"J",ASISTENCIA!#REF!&lt;&gt;"V",ASISTENCIA!#REF!&lt;&gt;"F",ASISTENCIA!#REF!&lt;&gt;""),SUMIF($F$13:$J$13,AR$13,$F23:$J23),"")</f>
        <v>#REF!</v>
      </c>
      <c r="AS23" s="28" t="e">
        <f>IF(AND(LEN($D23)&gt;0,SUMIF($F$13:$J$13,AS$13,$F23:$J23)&gt;0,ASISTENCIA!#REF!&lt;&gt;"X",ASISTENCIA!#REF!&lt;&gt;"L",ASISTENCIA!#REF!&lt;&gt;"J",ASISTENCIA!#REF!&lt;&gt;"V",ASISTENCIA!#REF!&lt;&gt;"F",ASISTENCIA!#REF!&lt;&gt;""),SUMIF($F$13:$J$13,AS$13,$F23:$J23),"")</f>
        <v>#REF!</v>
      </c>
      <c r="AT23" s="108" t="e">
        <f t="shared" si="3"/>
        <v>#REF!</v>
      </c>
      <c r="AW23" s="107"/>
      <c r="AX23" s="103" t="e">
        <f>IF(AND(LEN($D23)&gt;0,SUMIF($F$13:$J$13,AX$13,$F23:$J23)&gt;0,ASISTENCIA!#REF!&lt;&gt;"X",ASISTENCIA!#REF!&lt;&gt;"L",ASISTENCIA!#REF!&lt;&gt;"J",ASISTENCIA!#REF!&lt;&gt;"F"),SUMIF($F$13:$J$13,AX$13,$F23:$J23),"")</f>
        <v>#REF!</v>
      </c>
      <c r="AY23" s="103" t="e">
        <f>IF(AND(LEN($D23)&gt;0,SUMIF($F$13:$J$13,AY$13,$F23:$J23)&gt;0,ASISTENCIA!#REF!&lt;&gt;"X",ASISTENCIA!#REF!&lt;&gt;"L",ASISTENCIA!#REF!&lt;&gt;"J",ASISTENCIA!#REF!&lt;&gt;"F"),SUMIF($F$13:$J$13,AY$13,$F23:$J23),"")</f>
        <v>#REF!</v>
      </c>
      <c r="AZ23" s="103" t="e">
        <f>IF(AND(LEN($D23)&gt;0,SUMIF($F$13:$J$13,AZ$13,$F23:$J23)&gt;0,ASISTENCIA!#REF!&lt;&gt;"X",ASISTENCIA!#REF!&lt;&gt;"L",ASISTENCIA!#REF!&lt;&gt;"J",ASISTENCIA!#REF!&lt;&gt;"F"),SUMIF($F$13:$J$13,AZ$13,$F23:$J23),"")</f>
        <v>#REF!</v>
      </c>
      <c r="BA23" s="103" t="e">
        <f>IF(AND(LEN($D23)&gt;0,SUMIF($F$13:$J$13,BA$13,$F23:$J23)&gt;0,ASISTENCIA!#REF!&lt;&gt;"X",ASISTENCIA!#REF!&lt;&gt;"L",ASISTENCIA!#REF!&lt;&gt;"J",ASISTENCIA!#REF!&lt;&gt;"F"),SUMIF($F$13:$J$13,BA$13,$F23:$J23),"")</f>
        <v>#REF!</v>
      </c>
      <c r="BB23" s="103" t="e">
        <f>IF(AND(LEN($D23)&gt;0,SUMIF($F$13:$J$13,BB$13,$F23:$J23)&gt;0,ASISTENCIA!#REF!&lt;&gt;"X",ASISTENCIA!#REF!&lt;&gt;"L",ASISTENCIA!#REF!&lt;&gt;"J",ASISTENCIA!#REF!&lt;&gt;"F"),SUMIF($F$13:$J$13,BB$13,$F23:$J23),"")</f>
        <v>#REF!</v>
      </c>
      <c r="BC23" s="103" t="e">
        <f>IF(AND(LEN($D23)&gt;0,SUMIF($F$13:$J$13,BC$13,$F23:$J23)&gt;0,ASISTENCIA!#REF!&lt;&gt;"X",ASISTENCIA!#REF!&lt;&gt;"L",ASISTENCIA!#REF!&lt;&gt;"J",ASISTENCIA!#REF!&lt;&gt;"F"),SUMIF($F$13:$J$13,BC$13,$F23:$J23),"")</f>
        <v>#REF!</v>
      </c>
      <c r="BD23" s="103" t="e">
        <f>IF(AND(LEN($D23)&gt;0,SUMIF($F$13:$J$13,BD$13,$F23:$J23)&gt;0,ASISTENCIA!#REF!&lt;&gt;"X",ASISTENCIA!#REF!&lt;&gt;"L",ASISTENCIA!#REF!&lt;&gt;"J",ASISTENCIA!#REF!&lt;&gt;"F"),SUMIF($F$13:$J$13,BD$13,$F23:$J23),"")</f>
        <v>#REF!</v>
      </c>
      <c r="BE23" s="103" t="e">
        <f>IF(AND(LEN($D23)&gt;0,SUMIF($F$13:$J$13,BE$13,$F23:$J23)&gt;0,ASISTENCIA!#REF!&lt;&gt;"X",ASISTENCIA!#REF!&lt;&gt;"L",ASISTENCIA!#REF!&lt;&gt;"J",ASISTENCIA!#REF!&lt;&gt;"F"),SUMIF($F$13:$J$13,BE$13,$F23:$J23),"")</f>
        <v>#REF!</v>
      </c>
      <c r="BF23" s="103" t="e">
        <f>IF(AND(LEN($D23)&gt;0,SUMIF($F$13:$J$13,BF$13,$F23:$J23)&gt;0,ASISTENCIA!#REF!&lt;&gt;"X",ASISTENCIA!#REF!&lt;&gt;"L",ASISTENCIA!#REF!&lt;&gt;"J",ASISTENCIA!#REF!&lt;&gt;"F"),SUMIF($F$13:$J$13,BF$13,$F23:$J23),"")</f>
        <v>#REF!</v>
      </c>
      <c r="BG23" s="103" t="e">
        <f>IF(AND(LEN($D23)&gt;0,SUMIF($F$13:$J$13,BG$13,$F23:$J23)&gt;0,ASISTENCIA!#REF!&lt;&gt;"X",ASISTENCIA!#REF!&lt;&gt;"L",ASISTENCIA!#REF!&lt;&gt;"J",ASISTENCIA!#REF!&lt;&gt;"F"),SUMIF($F$13:$J$13,BG$13,$F23:$J23),"")</f>
        <v>#REF!</v>
      </c>
      <c r="BH23" s="103" t="e">
        <f>IF(AND(LEN($D23)&gt;0,SUMIF($F$13:$J$13,BH$13,$F23:$J23)&gt;0,ASISTENCIA!#REF!&lt;&gt;"X",ASISTENCIA!#REF!&lt;&gt;"L",ASISTENCIA!#REF!&lt;&gt;"J",ASISTENCIA!#REF!&lt;&gt;"F"),SUMIF($F$13:$J$13,BH$13,$F23:$J23),"")</f>
        <v>#REF!</v>
      </c>
      <c r="BI23" s="103" t="e">
        <f>IF(AND(LEN($D23)&gt;0,SUMIF($F$13:$J$13,BI$13,$F23:$J23)&gt;0,ASISTENCIA!#REF!&lt;&gt;"X",ASISTENCIA!#REF!&lt;&gt;"L",ASISTENCIA!#REF!&lt;&gt;"J",ASISTENCIA!#REF!&lt;&gt;"F"),SUMIF($F$13:$J$13,BI$13,$F23:$J23),"")</f>
        <v>#REF!</v>
      </c>
      <c r="BJ23" s="103" t="e">
        <f>IF(AND(LEN($D23)&gt;0,SUMIF($F$13:$J$13,BJ$13,$F23:$J23)&gt;0,ASISTENCIA!#REF!&lt;&gt;"X",ASISTENCIA!#REF!&lt;&gt;"L",ASISTENCIA!#REF!&lt;&gt;"J",ASISTENCIA!#REF!&lt;&gt;"F"),SUMIF($F$13:$J$13,BJ$13,$F23:$J23),"")</f>
        <v>#REF!</v>
      </c>
      <c r="BK23" s="103" t="e">
        <f>IF(AND(LEN($D23)&gt;0,SUMIF($F$13:$J$13,BK$13,$F23:$J23)&gt;0,ASISTENCIA!#REF!&lt;&gt;"X",ASISTENCIA!#REF!&lt;&gt;"L",ASISTENCIA!#REF!&lt;&gt;"J",ASISTENCIA!#REF!&lt;&gt;"F"),SUMIF($F$13:$J$13,BK$13,$F23:$J23),"")</f>
        <v>#REF!</v>
      </c>
      <c r="BL23" s="103" t="e">
        <f>IF(AND(LEN($D23)&gt;0,SUMIF($F$13:$J$13,BL$13,$F23:$J23)&gt;0,ASISTENCIA!#REF!&lt;&gt;"X",ASISTENCIA!#REF!&lt;&gt;"L",ASISTENCIA!#REF!&lt;&gt;"J",ASISTENCIA!#REF!&lt;&gt;"F"),SUMIF($F$13:$J$13,BL$13,$F23:$J23),"")</f>
        <v>#REF!</v>
      </c>
      <c r="BM23" s="103" t="e">
        <f>IF(AND(LEN($D23)&gt;0,SUMIF($F$13:$J$13,BM$13,$F23:$J23)&gt;0,ASISTENCIA!#REF!&lt;&gt;"X",ASISTENCIA!#REF!&lt;&gt;"L",ASISTENCIA!#REF!&lt;&gt;"J",ASISTENCIA!#REF!&lt;&gt;"F"),SUMIF($F$13:$J$13,BM$13,$F23:$J23),"")</f>
        <v>#REF!</v>
      </c>
      <c r="BN23" s="103" t="e">
        <f>IF(AND(LEN($D23)&gt;0,SUMIF($F$13:$J$13,BN$13,$F23:$J23)&gt;0,ASISTENCIA!#REF!&lt;&gt;"X",ASISTENCIA!#REF!&lt;&gt;"L",ASISTENCIA!#REF!&lt;&gt;"J",ASISTENCIA!#REF!&lt;&gt;"F"),SUMIF($F$13:$J$13,BN$13,$F23:$J23),"")</f>
        <v>#REF!</v>
      </c>
      <c r="BO23" s="103" t="e">
        <f>IF(AND(LEN($D23)&gt;0,SUMIF($F$13:$J$13,BO$13,$F23:$J23)&gt;0,ASISTENCIA!#REF!&lt;&gt;"X",ASISTENCIA!#REF!&lt;&gt;"L",ASISTENCIA!#REF!&lt;&gt;"J",ASISTENCIA!#REF!&lt;&gt;"F"),SUMIF($F$13:$J$13,BO$13,$F23:$J23),"")</f>
        <v>#REF!</v>
      </c>
      <c r="BP23" s="103" t="e">
        <f>IF(AND(LEN($D23)&gt;0,SUMIF($F$13:$J$13,BP$13,$F23:$J23)&gt;0,ASISTENCIA!#REF!&lt;&gt;"X",ASISTENCIA!#REF!&lt;&gt;"L",ASISTENCIA!#REF!&lt;&gt;"J",ASISTENCIA!#REF!&lt;&gt;"F"),SUMIF($F$13:$J$13,BP$13,$F23:$J23),"")</f>
        <v>#REF!</v>
      </c>
      <c r="BQ23" s="103" t="e">
        <f>IF(AND(LEN($D23)&gt;0,SUMIF($F$13:$J$13,BQ$13,$F23:$J23)&gt;0,ASISTENCIA!#REF!&lt;&gt;"X",ASISTENCIA!#REF!&lt;&gt;"L",ASISTENCIA!#REF!&lt;&gt;"J",ASISTENCIA!#REF!&lt;&gt;"F"),SUMIF($F$13:$J$13,BQ$13,$F23:$J23),"")</f>
        <v>#REF!</v>
      </c>
      <c r="BR23" s="103" t="e">
        <f>IF(AND(LEN($D23)&gt;0,SUMIF($F$13:$J$13,BR$13,$F23:$J23)&gt;0,ASISTENCIA!#REF!&lt;&gt;"X",ASISTENCIA!#REF!&lt;&gt;"L",ASISTENCIA!#REF!&lt;&gt;"J",ASISTENCIA!#REF!&lt;&gt;"F"),SUMIF($F$13:$J$13,BR$13,$F23:$J23),"")</f>
        <v>#REF!</v>
      </c>
      <c r="BS23" s="103" t="e">
        <f>IF(AND(LEN($D23)&gt;0,SUMIF($F$13:$J$13,BS$13,$F23:$J23)&gt;0,ASISTENCIA!#REF!&lt;&gt;"X",ASISTENCIA!#REF!&lt;&gt;"L",ASISTENCIA!#REF!&lt;&gt;"J",ASISTENCIA!#REF!&lt;&gt;"F"),SUMIF($F$13:$J$13,BS$13,$F23:$J23),"")</f>
        <v>#REF!</v>
      </c>
      <c r="BT23" s="103" t="e">
        <f>IF(AND(LEN($D23)&gt;0,SUMIF($F$13:$J$13,BT$13,$F23:$J23)&gt;0,ASISTENCIA!#REF!&lt;&gt;"X",ASISTENCIA!#REF!&lt;&gt;"L",ASISTENCIA!#REF!&lt;&gt;"J",ASISTENCIA!#REF!&lt;&gt;"F"),SUMIF($F$13:$J$13,BT$13,$F23:$J23),"")</f>
        <v>#REF!</v>
      </c>
      <c r="BU23" s="103" t="e">
        <f>IF(AND(LEN($D23)&gt;0,SUMIF($F$13:$J$13,BU$13,$F23:$J23)&gt;0,ASISTENCIA!#REF!&lt;&gt;"X",ASISTENCIA!#REF!&lt;&gt;"L",ASISTENCIA!#REF!&lt;&gt;"J",ASISTENCIA!#REF!&lt;&gt;"F"),SUMIF($F$13:$J$13,BU$13,$F23:$J23),"")</f>
        <v>#REF!</v>
      </c>
      <c r="BV23" s="103" t="e">
        <f>IF(AND(LEN($D23)&gt;0,SUMIF($F$13:$J$13,BV$13,$F23:$J23)&gt;0,ASISTENCIA!#REF!&lt;&gt;"X",ASISTENCIA!#REF!&lt;&gt;"L",ASISTENCIA!#REF!&lt;&gt;"J",ASISTENCIA!#REF!&lt;&gt;"F"),SUMIF($F$13:$J$13,BV$13,$F23:$J23),"")</f>
        <v>#REF!</v>
      </c>
      <c r="BW23" s="103" t="e">
        <f>IF(AND(LEN($D23)&gt;0,SUMIF($F$13:$J$13,BW$13,$F23:$J23)&gt;0,ASISTENCIA!#REF!&lt;&gt;"X",ASISTENCIA!#REF!&lt;&gt;"L",ASISTENCIA!#REF!&lt;&gt;"J",ASISTENCIA!#REF!&lt;&gt;"F"),SUMIF($F$13:$J$13,BW$13,$F23:$J23),"")</f>
        <v>#REF!</v>
      </c>
      <c r="BX23" s="103" t="e">
        <f>IF(AND(LEN($D23)&gt;0,SUMIF($F$13:$J$13,BX$13,$F23:$J23)&gt;0,ASISTENCIA!#REF!&lt;&gt;"X",ASISTENCIA!#REF!&lt;&gt;"L",ASISTENCIA!#REF!&lt;&gt;"J",ASISTENCIA!#REF!&lt;&gt;"F"),SUMIF($F$13:$J$13,BX$13,$F23:$J23),"")</f>
        <v>#REF!</v>
      </c>
      <c r="BY23" s="103" t="e">
        <f>IF(AND(LEN($D23)&gt;0,SUMIF($F$13:$J$13,BY$13,$F23:$J23)&gt;0,ASISTENCIA!#REF!&lt;&gt;"X",ASISTENCIA!#REF!&lt;&gt;"L",ASISTENCIA!#REF!&lt;&gt;"J",ASISTENCIA!#REF!&lt;&gt;"F"),SUMIF($F$13:$J$13,BY$13,$F23:$J23),"")</f>
        <v>#REF!</v>
      </c>
      <c r="BZ23" s="103" t="e">
        <f>IF(AND(LEN($D23)&gt;0,SUMIF($F$13:$J$13,BZ$13,$F23:$J23)&gt;0,ASISTENCIA!#REF!&lt;&gt;"X",ASISTENCIA!#REF!&lt;&gt;"L",ASISTENCIA!#REF!&lt;&gt;"J",ASISTENCIA!#REF!&lt;&gt;"F"),SUMIF($F$13:$J$13,BZ$13,$F23:$J23),"")</f>
        <v>#REF!</v>
      </c>
      <c r="CA23" s="103" t="e">
        <f>IF(AND(LEN($D23)&gt;0,SUMIF($F$13:$J$13,CA$13,$F23:$J23)&gt;0,ASISTENCIA!#REF!&lt;&gt;"X",ASISTENCIA!#REF!&lt;&gt;"L",ASISTENCIA!#REF!&lt;&gt;"J",ASISTENCIA!#REF!&lt;&gt;"F"),SUMIF($F$13:$J$13,CA$13,$F23:$J23),"")</f>
        <v>#REF!</v>
      </c>
      <c r="CB23" s="103" t="e">
        <f>IF(AND(LEN($D23)&gt;0,SUMIF($F$13:$J$13,CB$13,$F23:$J23)&gt;0,ASISTENCIA!#REF!&lt;&gt;"X",ASISTENCIA!#REF!&lt;&gt;"L",ASISTENCIA!#REF!&lt;&gt;"J",ASISTENCIA!#REF!&lt;&gt;"F"),SUMIF($F$13:$J$13,CB$13,$F23:$J23),"")</f>
        <v>#REF!</v>
      </c>
      <c r="CC23" s="108" t="e">
        <f t="shared" si="4"/>
        <v>#REF!</v>
      </c>
      <c r="CD23" s="107"/>
    </row>
    <row r="24" spans="1:82" s="7" customFormat="1" ht="15" x14ac:dyDescent="0.25">
      <c r="A24" s="18" t="e">
        <f t="shared" si="5"/>
        <v>#REF!</v>
      </c>
      <c r="B24" s="14" t="e">
        <f>IF(LEN(C24)&gt;0,VLOOKUP($O$4,DATA!$A$1:$S$1,2,FALSE),"")</f>
        <v>#REF!</v>
      </c>
      <c r="C24" s="15" t="e">
        <f t="shared" si="2"/>
        <v>#REF!</v>
      </c>
      <c r="D24" s="21" t="e">
        <f>IF(LEN(ASISTENCIA!#REF!)&gt;0,ASISTENCIA!#REF!,"")</f>
        <v>#REF!</v>
      </c>
      <c r="E24" s="110" t="e">
        <f>IF(LEN(D24)&gt;0,ASISTENCIA!#REF!,"")</f>
        <v>#REF!</v>
      </c>
      <c r="F24" s="26"/>
      <c r="G24" s="26"/>
      <c r="H24" s="26"/>
      <c r="I24" s="26"/>
      <c r="J24" s="26"/>
      <c r="K24" s="103" t="str">
        <f t="shared" si="0"/>
        <v/>
      </c>
      <c r="L24" s="6"/>
      <c r="M24" s="5"/>
      <c r="N24" s="103" t="e">
        <f t="shared" si="6"/>
        <v>#REF!</v>
      </c>
      <c r="O24" s="28" t="e">
        <f>IF(AND(LEN($D24)&gt;0,SUMIF($F$13:$J$13,O$13,$F24:$J24)&gt;0,ASISTENCIA!#REF!&lt;&gt;"X",ASISTENCIA!#REF!&lt;&gt;"L",ASISTENCIA!#REF!&lt;&gt;"J",ASISTENCIA!#REF!&lt;&gt;"V",ASISTENCIA!#REF!&lt;&gt;"F",ASISTENCIA!#REF!&lt;&gt;""),SUMIF($F$13:$J$13,O$13,$F24:$J24),"")</f>
        <v>#REF!</v>
      </c>
      <c r="P24" s="28" t="e">
        <f>IF(AND(LEN($D24)&gt;0,SUMIF($F$13:$J$13,P$13,$F24:$J24)&gt;0,ASISTENCIA!#REF!&lt;&gt;"X",ASISTENCIA!#REF!&lt;&gt;"L",ASISTENCIA!#REF!&lt;&gt;"J",ASISTENCIA!#REF!&lt;&gt;"V",ASISTENCIA!#REF!&lt;&gt;"F",ASISTENCIA!#REF!&lt;&gt;""),SUMIF($F$13:$J$13,P$13,$F24:$J24),"")</f>
        <v>#REF!</v>
      </c>
      <c r="Q24" s="28" t="e">
        <f>IF(AND(LEN($D24)&gt;0,SUMIF($F$13:$J$13,Q$13,$F24:$J24)&gt;0,ASISTENCIA!#REF!&lt;&gt;"X",ASISTENCIA!#REF!&lt;&gt;"L",ASISTENCIA!#REF!&lt;&gt;"J",ASISTENCIA!#REF!&lt;&gt;"V",ASISTENCIA!#REF!&lt;&gt;"F",ASISTENCIA!#REF!&lt;&gt;""),SUMIF($F$13:$J$13,Q$13,$F24:$J24),"")</f>
        <v>#REF!</v>
      </c>
      <c r="R24" s="28" t="e">
        <f>IF(AND(LEN($D24)&gt;0,SUMIF($F$13:$J$13,R$13,$F24:$J24)&gt;0,ASISTENCIA!#REF!&lt;&gt;"X",ASISTENCIA!#REF!&lt;&gt;"L",ASISTENCIA!#REF!&lt;&gt;"J",ASISTENCIA!#REF!&lt;&gt;"V",ASISTENCIA!#REF!&lt;&gt;"F",ASISTENCIA!#REF!&lt;&gt;""),SUMIF($F$13:$J$13,R$13,$F24:$J24),"")</f>
        <v>#REF!</v>
      </c>
      <c r="S24" s="28" t="e">
        <f>IF(AND(LEN($D24)&gt;0,SUMIF($F$13:$J$13,S$13,$F24:$J24)&gt;0,ASISTENCIA!#REF!&lt;&gt;"X",ASISTENCIA!#REF!&lt;&gt;"L",ASISTENCIA!#REF!&lt;&gt;"J",ASISTENCIA!#REF!&lt;&gt;"V",ASISTENCIA!#REF!&lt;&gt;"F",ASISTENCIA!#REF!&lt;&gt;""),SUMIF($F$13:$J$13,S$13,$F24:$J24),"")</f>
        <v>#REF!</v>
      </c>
      <c r="T24" s="28" t="e">
        <f>IF(AND(LEN($D24)&gt;0,SUMIF($F$13:$J$13,T$13,$F24:$J24)&gt;0,ASISTENCIA!#REF!&lt;&gt;"X",ASISTENCIA!#REF!&lt;&gt;"L",ASISTENCIA!#REF!&lt;&gt;"J",ASISTENCIA!#REF!&lt;&gt;"V",ASISTENCIA!#REF!&lt;&gt;"F",ASISTENCIA!#REF!&lt;&gt;""),SUMIF($F$13:$J$13,T$13,$F24:$J24),"")</f>
        <v>#REF!</v>
      </c>
      <c r="U24" s="28" t="e">
        <f>IF(AND(LEN($D24)&gt;0,SUMIF($F$13:$J$13,U$13,$F24:$J24)&gt;0,ASISTENCIA!#REF!&lt;&gt;"X",ASISTENCIA!#REF!&lt;&gt;"L",ASISTENCIA!#REF!&lt;&gt;"J",ASISTENCIA!#REF!&lt;&gt;"V",ASISTENCIA!#REF!&lt;&gt;"F",ASISTENCIA!#REF!&lt;&gt;""),SUMIF($F$13:$J$13,U$13,$F24:$J24),"")</f>
        <v>#REF!</v>
      </c>
      <c r="V24" s="28" t="e">
        <f>IF(AND(LEN($D24)&gt;0,SUMIF($F$13:$J$13,V$13,$F24:$J24)&gt;0,ASISTENCIA!#REF!&lt;&gt;"X",ASISTENCIA!#REF!&lt;&gt;"L",ASISTENCIA!#REF!&lt;&gt;"J",ASISTENCIA!#REF!&lt;&gt;"V",ASISTENCIA!#REF!&lt;&gt;"F",ASISTENCIA!#REF!&lt;&gt;""),SUMIF($F$13:$J$13,V$13,$F24:$J24),"")</f>
        <v>#REF!</v>
      </c>
      <c r="W24" s="28" t="e">
        <f>IF(AND(LEN($D24)&gt;0,SUMIF($F$13:$J$13,W$13,$F24:$J24)&gt;0,ASISTENCIA!#REF!&lt;&gt;"X",ASISTENCIA!#REF!&lt;&gt;"L",ASISTENCIA!#REF!&lt;&gt;"J",ASISTENCIA!#REF!&lt;&gt;"V",ASISTENCIA!#REF!&lt;&gt;"F",ASISTENCIA!#REF!&lt;&gt;""),SUMIF($F$13:$J$13,W$13,$F24:$J24),"")</f>
        <v>#REF!</v>
      </c>
      <c r="X24" s="28" t="e">
        <f>IF(AND(LEN($D24)&gt;0,SUMIF($F$13:$J$13,X$13,$F24:$J24)&gt;0,ASISTENCIA!#REF!&lt;&gt;"X",ASISTENCIA!#REF!&lt;&gt;"L",ASISTENCIA!#REF!&lt;&gt;"J",ASISTENCIA!#REF!&lt;&gt;"V",ASISTENCIA!#REF!&lt;&gt;"F",ASISTENCIA!#REF!&lt;&gt;""),SUMIF($F$13:$J$13,X$13,$F24:$J24),"")</f>
        <v>#REF!</v>
      </c>
      <c r="Y24" s="28" t="e">
        <f>IF(AND(LEN($D24)&gt;0,SUMIF($F$13:$J$13,Y$13,$F24:$J24)&gt;0,ASISTENCIA!#REF!&lt;&gt;"X",ASISTENCIA!#REF!&lt;&gt;"L",ASISTENCIA!#REF!&lt;&gt;"J",ASISTENCIA!#REF!&lt;&gt;"V",ASISTENCIA!#REF!&lt;&gt;"F",ASISTENCIA!#REF!&lt;&gt;""),SUMIF($F$13:$J$13,Y$13,$F24:$J24),"")</f>
        <v>#REF!</v>
      </c>
      <c r="Z24" s="28" t="e">
        <f>IF(AND(LEN($D24)&gt;0,SUMIF($F$13:$J$13,Z$13,$F24:$J24)&gt;0,ASISTENCIA!#REF!&lt;&gt;"X",ASISTENCIA!#REF!&lt;&gt;"L",ASISTENCIA!#REF!&lt;&gt;"J",ASISTENCIA!#REF!&lt;&gt;"V",ASISTENCIA!#REF!&lt;&gt;"F",ASISTENCIA!#REF!&lt;&gt;""),SUMIF($F$13:$J$13,Z$13,$F24:$J24),"")</f>
        <v>#REF!</v>
      </c>
      <c r="AA24" s="28" t="e">
        <f>IF(AND(LEN($D24)&gt;0,SUMIF($F$13:$J$13,AA$13,$F24:$J24)&gt;0,ASISTENCIA!#REF!&lt;&gt;"X",ASISTENCIA!#REF!&lt;&gt;"L",ASISTENCIA!#REF!&lt;&gt;"J",ASISTENCIA!#REF!&lt;&gt;"V",ASISTENCIA!#REF!&lt;&gt;"F",ASISTENCIA!#REF!&lt;&gt;""),SUMIF($F$13:$J$13,AA$13,$F24:$J24),"")</f>
        <v>#REF!</v>
      </c>
      <c r="AB24" s="28" t="e">
        <f>IF(AND(LEN($D24)&gt;0,SUMIF($F$13:$J$13,AB$13,$F24:$J24)&gt;0,ASISTENCIA!#REF!&lt;&gt;"X",ASISTENCIA!#REF!&lt;&gt;"L",ASISTENCIA!#REF!&lt;&gt;"J",ASISTENCIA!#REF!&lt;&gt;"V",ASISTENCIA!#REF!&lt;&gt;"F",ASISTENCIA!#REF!&lt;&gt;""),SUMIF($F$13:$J$13,AB$13,$F24:$J24),"")</f>
        <v>#REF!</v>
      </c>
      <c r="AC24" s="28" t="e">
        <f>IF(AND(LEN($D24)&gt;0,SUMIF($F$13:$J$13,AC$13,$F24:$J24)&gt;0,ASISTENCIA!#REF!&lt;&gt;"X",ASISTENCIA!#REF!&lt;&gt;"L",ASISTENCIA!#REF!&lt;&gt;"J",ASISTENCIA!#REF!&lt;&gt;"V",ASISTENCIA!#REF!&lt;&gt;"F",ASISTENCIA!#REF!&lt;&gt;""),SUMIF($F$13:$J$13,AC$13,$F24:$J24),"")</f>
        <v>#REF!</v>
      </c>
      <c r="AD24" s="28" t="e">
        <f>IF(AND(LEN($D24)&gt;0,SUMIF($F$13:$J$13,AD$13,$F24:$J24)&gt;0,ASISTENCIA!#REF!&lt;&gt;"X",ASISTENCIA!#REF!&lt;&gt;"L",ASISTENCIA!#REF!&lt;&gt;"J",ASISTENCIA!#REF!&lt;&gt;"V",ASISTENCIA!#REF!&lt;&gt;"F",ASISTENCIA!#REF!&lt;&gt;""),SUMIF($F$13:$J$13,AD$13,$F24:$J24),"")</f>
        <v>#REF!</v>
      </c>
      <c r="AE24" s="28" t="e">
        <f>IF(AND(LEN($D24)&gt;0,SUMIF($F$13:$J$13,AE$13,$F24:$J24)&gt;0,ASISTENCIA!#REF!&lt;&gt;"X",ASISTENCIA!#REF!&lt;&gt;"L",ASISTENCIA!#REF!&lt;&gt;"J",ASISTENCIA!#REF!&lt;&gt;"V",ASISTENCIA!#REF!&lt;&gt;"F",ASISTENCIA!#REF!&lt;&gt;""),SUMIF($F$13:$J$13,AE$13,$F24:$J24),"")</f>
        <v>#REF!</v>
      </c>
      <c r="AF24" s="28" t="e">
        <f>IF(AND(LEN($D24)&gt;0,SUMIF($F$13:$J$13,AF$13,$F24:$J24)&gt;0,ASISTENCIA!#REF!&lt;&gt;"X",ASISTENCIA!#REF!&lt;&gt;"L",ASISTENCIA!#REF!&lt;&gt;"J",ASISTENCIA!#REF!&lt;&gt;"V",ASISTENCIA!#REF!&lt;&gt;"F",ASISTENCIA!#REF!&lt;&gt;""),SUMIF($F$13:$J$13,AF$13,$F24:$J24),"")</f>
        <v>#REF!</v>
      </c>
      <c r="AG24" s="28" t="e">
        <f>IF(AND(LEN($D24)&gt;0,SUMIF($F$13:$J$13,AG$13,$F24:$J24)&gt;0,ASISTENCIA!#REF!&lt;&gt;"X",ASISTENCIA!#REF!&lt;&gt;"L",ASISTENCIA!#REF!&lt;&gt;"J",ASISTENCIA!#REF!&lt;&gt;"V",ASISTENCIA!#REF!&lt;&gt;"F",ASISTENCIA!#REF!&lt;&gt;""),SUMIF($F$13:$J$13,AG$13,$F24:$J24),"")</f>
        <v>#REF!</v>
      </c>
      <c r="AH24" s="28" t="e">
        <f>IF(AND(LEN($D24)&gt;0,SUMIF($F$13:$J$13,AH$13,$F24:$J24)&gt;0,ASISTENCIA!#REF!&lt;&gt;"X",ASISTENCIA!#REF!&lt;&gt;"L",ASISTENCIA!#REF!&lt;&gt;"J",ASISTENCIA!#REF!&lt;&gt;"V",ASISTENCIA!#REF!&lt;&gt;"F",ASISTENCIA!#REF!&lt;&gt;""),SUMIF($F$13:$J$13,AH$13,$F24:$J24),"")</f>
        <v>#REF!</v>
      </c>
      <c r="AI24" s="28" t="e">
        <f>IF(AND(LEN($D24)&gt;0,SUMIF($F$13:$J$13,AI$13,$F24:$J24)&gt;0,ASISTENCIA!#REF!&lt;&gt;"X",ASISTENCIA!#REF!&lt;&gt;"L",ASISTENCIA!#REF!&lt;&gt;"J",ASISTENCIA!#REF!&lt;&gt;"V",ASISTENCIA!#REF!&lt;&gt;"F",ASISTENCIA!#REF!&lt;&gt;""),SUMIF($F$13:$J$13,AI$13,$F24:$J24),"")</f>
        <v>#REF!</v>
      </c>
      <c r="AJ24" s="28" t="e">
        <f>IF(AND(LEN($D24)&gt;0,SUMIF($F$13:$J$13,AJ$13,$F24:$J24)&gt;0,ASISTENCIA!#REF!&lt;&gt;"X",ASISTENCIA!#REF!&lt;&gt;"L",ASISTENCIA!#REF!&lt;&gt;"J",ASISTENCIA!#REF!&lt;&gt;"V",ASISTENCIA!#REF!&lt;&gt;"F",ASISTENCIA!#REF!&lt;&gt;""),SUMIF($F$13:$J$13,AJ$13,$F24:$J24),"")</f>
        <v>#REF!</v>
      </c>
      <c r="AK24" s="28" t="e">
        <f>IF(AND(LEN($D24)&gt;0,SUMIF($F$13:$J$13,AK$13,$F24:$J24)&gt;0,ASISTENCIA!#REF!&lt;&gt;"X",ASISTENCIA!#REF!&lt;&gt;"L",ASISTENCIA!#REF!&lt;&gt;"J",ASISTENCIA!#REF!&lt;&gt;"V",ASISTENCIA!#REF!&lt;&gt;"F",ASISTENCIA!#REF!&lt;&gt;""),SUMIF($F$13:$J$13,AK$13,$F24:$J24),"")</f>
        <v>#REF!</v>
      </c>
      <c r="AL24" s="28" t="e">
        <f>IF(AND(LEN($D24)&gt;0,SUMIF($F$13:$J$13,AL$13,$F24:$J24)&gt;0,ASISTENCIA!#REF!&lt;&gt;"X",ASISTENCIA!#REF!&lt;&gt;"L",ASISTENCIA!#REF!&lt;&gt;"J",ASISTENCIA!#REF!&lt;&gt;"V",ASISTENCIA!#REF!&lt;&gt;"F",ASISTENCIA!#REF!&lt;&gt;""),SUMIF($F$13:$J$13,AL$13,$F24:$J24),"")</f>
        <v>#REF!</v>
      </c>
      <c r="AM24" s="28" t="e">
        <f>IF(AND(LEN($D24)&gt;0,SUMIF($F$13:$J$13,AM$13,$F24:$J24)&gt;0,ASISTENCIA!#REF!&lt;&gt;"X",ASISTENCIA!#REF!&lt;&gt;"L",ASISTENCIA!#REF!&lt;&gt;"J",ASISTENCIA!#REF!&lt;&gt;"V",ASISTENCIA!#REF!&lt;&gt;"F",ASISTENCIA!#REF!&lt;&gt;""),SUMIF($F$13:$J$13,AM$13,$F24:$J24),"")</f>
        <v>#REF!</v>
      </c>
      <c r="AN24" s="28" t="e">
        <f>IF(AND(LEN($D24)&gt;0,SUMIF($F$13:$J$13,AN$13,$F24:$J24)&gt;0,ASISTENCIA!#REF!&lt;&gt;"X",ASISTENCIA!#REF!&lt;&gt;"L",ASISTENCIA!#REF!&lt;&gt;"J",ASISTENCIA!#REF!&lt;&gt;"V",ASISTENCIA!#REF!&lt;&gt;"F",ASISTENCIA!#REF!&lt;&gt;""),SUMIF($F$13:$J$13,AN$13,$F24:$J24),"")</f>
        <v>#REF!</v>
      </c>
      <c r="AO24" s="28" t="e">
        <f>IF(AND(LEN($D24)&gt;0,SUMIF($F$13:$J$13,AO$13,$F24:$J24)&gt;0,ASISTENCIA!#REF!&lt;&gt;"X",ASISTENCIA!#REF!&lt;&gt;"L",ASISTENCIA!#REF!&lt;&gt;"J",ASISTENCIA!#REF!&lt;&gt;"V",ASISTENCIA!#REF!&lt;&gt;"F",ASISTENCIA!#REF!&lt;&gt;""),SUMIF($F$13:$J$13,AO$13,$F24:$J24),"")</f>
        <v>#REF!</v>
      </c>
      <c r="AP24" s="28" t="e">
        <f>IF(AND(LEN($D24)&gt;0,SUMIF($F$13:$J$13,AP$13,$F24:$J24)&gt;0,ASISTENCIA!#REF!&lt;&gt;"X",ASISTENCIA!#REF!&lt;&gt;"L",ASISTENCIA!#REF!&lt;&gt;"J",ASISTENCIA!#REF!&lt;&gt;"V",ASISTENCIA!#REF!&lt;&gt;"F",ASISTENCIA!#REF!&lt;&gt;""),SUMIF($F$13:$J$13,AP$13,$F24:$J24),"")</f>
        <v>#REF!</v>
      </c>
      <c r="AQ24" s="28" t="e">
        <f>IF(AND(LEN($D24)&gt;0,SUMIF($F$13:$J$13,AQ$13,$F24:$J24)&gt;0,ASISTENCIA!#REF!&lt;&gt;"X",ASISTENCIA!#REF!&lt;&gt;"L",ASISTENCIA!#REF!&lt;&gt;"J",ASISTENCIA!#REF!&lt;&gt;"V",ASISTENCIA!#REF!&lt;&gt;"F",ASISTENCIA!#REF!&lt;&gt;""),SUMIF($F$13:$J$13,AQ$13,$F24:$J24),"")</f>
        <v>#REF!</v>
      </c>
      <c r="AR24" s="28" t="e">
        <f>IF(AND(LEN($D24)&gt;0,SUMIF($F$13:$J$13,AR$13,$F24:$J24)&gt;0,ASISTENCIA!#REF!&lt;&gt;"X",ASISTENCIA!#REF!&lt;&gt;"L",ASISTENCIA!#REF!&lt;&gt;"J",ASISTENCIA!#REF!&lt;&gt;"V",ASISTENCIA!#REF!&lt;&gt;"F",ASISTENCIA!#REF!&lt;&gt;""),SUMIF($F$13:$J$13,AR$13,$F24:$J24),"")</f>
        <v>#REF!</v>
      </c>
      <c r="AS24" s="28" t="e">
        <f>IF(AND(LEN($D24)&gt;0,SUMIF($F$13:$J$13,AS$13,$F24:$J24)&gt;0,ASISTENCIA!#REF!&lt;&gt;"X",ASISTENCIA!#REF!&lt;&gt;"L",ASISTENCIA!#REF!&lt;&gt;"J",ASISTENCIA!#REF!&lt;&gt;"V",ASISTENCIA!#REF!&lt;&gt;"F",ASISTENCIA!#REF!&lt;&gt;""),SUMIF($F$13:$J$13,AS$13,$F24:$J24),"")</f>
        <v>#REF!</v>
      </c>
      <c r="AT24" s="108" t="e">
        <f t="shared" si="3"/>
        <v>#REF!</v>
      </c>
      <c r="AW24" s="107"/>
      <c r="AX24" s="103" t="e">
        <f>IF(AND(LEN($D24)&gt;0,SUMIF($F$13:$J$13,AX$13,$F24:$J24)&gt;0,ASISTENCIA!#REF!&lt;&gt;"X",ASISTENCIA!#REF!&lt;&gt;"L",ASISTENCIA!#REF!&lt;&gt;"J",ASISTENCIA!#REF!&lt;&gt;"F"),SUMIF($F$13:$J$13,AX$13,$F24:$J24),"")</f>
        <v>#REF!</v>
      </c>
      <c r="AY24" s="103" t="e">
        <f>IF(AND(LEN($D24)&gt;0,SUMIF($F$13:$J$13,AY$13,$F24:$J24)&gt;0,ASISTENCIA!#REF!&lt;&gt;"X",ASISTENCIA!#REF!&lt;&gt;"L",ASISTENCIA!#REF!&lt;&gt;"J",ASISTENCIA!#REF!&lt;&gt;"F"),SUMIF($F$13:$J$13,AY$13,$F24:$J24),"")</f>
        <v>#REF!</v>
      </c>
      <c r="AZ24" s="103" t="e">
        <f>IF(AND(LEN($D24)&gt;0,SUMIF($F$13:$J$13,AZ$13,$F24:$J24)&gt;0,ASISTENCIA!#REF!&lt;&gt;"X",ASISTENCIA!#REF!&lt;&gt;"L",ASISTENCIA!#REF!&lt;&gt;"J",ASISTENCIA!#REF!&lt;&gt;"F"),SUMIF($F$13:$J$13,AZ$13,$F24:$J24),"")</f>
        <v>#REF!</v>
      </c>
      <c r="BA24" s="103" t="e">
        <f>IF(AND(LEN($D24)&gt;0,SUMIF($F$13:$J$13,BA$13,$F24:$J24)&gt;0,ASISTENCIA!#REF!&lt;&gt;"X",ASISTENCIA!#REF!&lt;&gt;"L",ASISTENCIA!#REF!&lt;&gt;"J",ASISTENCIA!#REF!&lt;&gt;"F"),SUMIF($F$13:$J$13,BA$13,$F24:$J24),"")</f>
        <v>#REF!</v>
      </c>
      <c r="BB24" s="103" t="e">
        <f>IF(AND(LEN($D24)&gt;0,SUMIF($F$13:$J$13,BB$13,$F24:$J24)&gt;0,ASISTENCIA!#REF!&lt;&gt;"X",ASISTENCIA!#REF!&lt;&gt;"L",ASISTENCIA!#REF!&lt;&gt;"J",ASISTENCIA!#REF!&lt;&gt;"F"),SUMIF($F$13:$J$13,BB$13,$F24:$J24),"")</f>
        <v>#REF!</v>
      </c>
      <c r="BC24" s="103" t="e">
        <f>IF(AND(LEN($D24)&gt;0,SUMIF($F$13:$J$13,BC$13,$F24:$J24)&gt;0,ASISTENCIA!#REF!&lt;&gt;"X",ASISTENCIA!#REF!&lt;&gt;"L",ASISTENCIA!#REF!&lt;&gt;"J",ASISTENCIA!#REF!&lt;&gt;"F"),SUMIF($F$13:$J$13,BC$13,$F24:$J24),"")</f>
        <v>#REF!</v>
      </c>
      <c r="BD24" s="103" t="e">
        <f>IF(AND(LEN($D24)&gt;0,SUMIF($F$13:$J$13,BD$13,$F24:$J24)&gt;0,ASISTENCIA!#REF!&lt;&gt;"X",ASISTENCIA!#REF!&lt;&gt;"L",ASISTENCIA!#REF!&lt;&gt;"J",ASISTENCIA!#REF!&lt;&gt;"F"),SUMIF($F$13:$J$13,BD$13,$F24:$J24),"")</f>
        <v>#REF!</v>
      </c>
      <c r="BE24" s="103" t="e">
        <f>IF(AND(LEN($D24)&gt;0,SUMIF($F$13:$J$13,BE$13,$F24:$J24)&gt;0,ASISTENCIA!#REF!&lt;&gt;"X",ASISTENCIA!#REF!&lt;&gt;"L",ASISTENCIA!#REF!&lt;&gt;"J",ASISTENCIA!#REF!&lt;&gt;"F"),SUMIF($F$13:$J$13,BE$13,$F24:$J24),"")</f>
        <v>#REF!</v>
      </c>
      <c r="BF24" s="103" t="e">
        <f>IF(AND(LEN($D24)&gt;0,SUMIF($F$13:$J$13,BF$13,$F24:$J24)&gt;0,ASISTENCIA!#REF!&lt;&gt;"X",ASISTENCIA!#REF!&lt;&gt;"L",ASISTENCIA!#REF!&lt;&gt;"J",ASISTENCIA!#REF!&lt;&gt;"F"),SUMIF($F$13:$J$13,BF$13,$F24:$J24),"")</f>
        <v>#REF!</v>
      </c>
      <c r="BG24" s="103" t="e">
        <f>IF(AND(LEN($D24)&gt;0,SUMIF($F$13:$J$13,BG$13,$F24:$J24)&gt;0,ASISTENCIA!#REF!&lt;&gt;"X",ASISTENCIA!#REF!&lt;&gt;"L",ASISTENCIA!#REF!&lt;&gt;"J",ASISTENCIA!#REF!&lt;&gt;"F"),SUMIF($F$13:$J$13,BG$13,$F24:$J24),"")</f>
        <v>#REF!</v>
      </c>
      <c r="BH24" s="103" t="e">
        <f>IF(AND(LEN($D24)&gt;0,SUMIF($F$13:$J$13,BH$13,$F24:$J24)&gt;0,ASISTENCIA!#REF!&lt;&gt;"X",ASISTENCIA!#REF!&lt;&gt;"L",ASISTENCIA!#REF!&lt;&gt;"J",ASISTENCIA!#REF!&lt;&gt;"F"),SUMIF($F$13:$J$13,BH$13,$F24:$J24),"")</f>
        <v>#REF!</v>
      </c>
      <c r="BI24" s="103" t="e">
        <f>IF(AND(LEN($D24)&gt;0,SUMIF($F$13:$J$13,BI$13,$F24:$J24)&gt;0,ASISTENCIA!#REF!&lt;&gt;"X",ASISTENCIA!#REF!&lt;&gt;"L",ASISTENCIA!#REF!&lt;&gt;"J",ASISTENCIA!#REF!&lt;&gt;"F"),SUMIF($F$13:$J$13,BI$13,$F24:$J24),"")</f>
        <v>#REF!</v>
      </c>
      <c r="BJ24" s="103" t="e">
        <f>IF(AND(LEN($D24)&gt;0,SUMIF($F$13:$J$13,BJ$13,$F24:$J24)&gt;0,ASISTENCIA!#REF!&lt;&gt;"X",ASISTENCIA!#REF!&lt;&gt;"L",ASISTENCIA!#REF!&lt;&gt;"J",ASISTENCIA!#REF!&lt;&gt;"F"),SUMIF($F$13:$J$13,BJ$13,$F24:$J24),"")</f>
        <v>#REF!</v>
      </c>
      <c r="BK24" s="103" t="e">
        <f>IF(AND(LEN($D24)&gt;0,SUMIF($F$13:$J$13,BK$13,$F24:$J24)&gt;0,ASISTENCIA!#REF!&lt;&gt;"X",ASISTENCIA!#REF!&lt;&gt;"L",ASISTENCIA!#REF!&lt;&gt;"J",ASISTENCIA!#REF!&lt;&gt;"F"),SUMIF($F$13:$J$13,BK$13,$F24:$J24),"")</f>
        <v>#REF!</v>
      </c>
      <c r="BL24" s="103" t="e">
        <f>IF(AND(LEN($D24)&gt;0,SUMIF($F$13:$J$13,BL$13,$F24:$J24)&gt;0,ASISTENCIA!#REF!&lt;&gt;"X",ASISTENCIA!#REF!&lt;&gt;"L",ASISTENCIA!#REF!&lt;&gt;"J",ASISTENCIA!#REF!&lt;&gt;"F"),SUMIF($F$13:$J$13,BL$13,$F24:$J24),"")</f>
        <v>#REF!</v>
      </c>
      <c r="BM24" s="103" t="e">
        <f>IF(AND(LEN($D24)&gt;0,SUMIF($F$13:$J$13,BM$13,$F24:$J24)&gt;0,ASISTENCIA!#REF!&lt;&gt;"X",ASISTENCIA!#REF!&lt;&gt;"L",ASISTENCIA!#REF!&lt;&gt;"J",ASISTENCIA!#REF!&lt;&gt;"F"),SUMIF($F$13:$J$13,BM$13,$F24:$J24),"")</f>
        <v>#REF!</v>
      </c>
      <c r="BN24" s="103" t="e">
        <f>IF(AND(LEN($D24)&gt;0,SUMIF($F$13:$J$13,BN$13,$F24:$J24)&gt;0,ASISTENCIA!#REF!&lt;&gt;"X",ASISTENCIA!#REF!&lt;&gt;"L",ASISTENCIA!#REF!&lt;&gt;"J",ASISTENCIA!#REF!&lt;&gt;"F"),SUMIF($F$13:$J$13,BN$13,$F24:$J24),"")</f>
        <v>#REF!</v>
      </c>
      <c r="BO24" s="103" t="e">
        <f>IF(AND(LEN($D24)&gt;0,SUMIF($F$13:$J$13,BO$13,$F24:$J24)&gt;0,ASISTENCIA!#REF!&lt;&gt;"X",ASISTENCIA!#REF!&lt;&gt;"L",ASISTENCIA!#REF!&lt;&gt;"J",ASISTENCIA!#REF!&lt;&gt;"F"),SUMIF($F$13:$J$13,BO$13,$F24:$J24),"")</f>
        <v>#REF!</v>
      </c>
      <c r="BP24" s="103" t="e">
        <f>IF(AND(LEN($D24)&gt;0,SUMIF($F$13:$J$13,BP$13,$F24:$J24)&gt;0,ASISTENCIA!#REF!&lt;&gt;"X",ASISTENCIA!#REF!&lt;&gt;"L",ASISTENCIA!#REF!&lt;&gt;"J",ASISTENCIA!#REF!&lt;&gt;"F"),SUMIF($F$13:$J$13,BP$13,$F24:$J24),"")</f>
        <v>#REF!</v>
      </c>
      <c r="BQ24" s="103" t="e">
        <f>IF(AND(LEN($D24)&gt;0,SUMIF($F$13:$J$13,BQ$13,$F24:$J24)&gt;0,ASISTENCIA!#REF!&lt;&gt;"X",ASISTENCIA!#REF!&lt;&gt;"L",ASISTENCIA!#REF!&lt;&gt;"J",ASISTENCIA!#REF!&lt;&gt;"F"),SUMIF($F$13:$J$13,BQ$13,$F24:$J24),"")</f>
        <v>#REF!</v>
      </c>
      <c r="BR24" s="103" t="e">
        <f>IF(AND(LEN($D24)&gt;0,SUMIF($F$13:$J$13,BR$13,$F24:$J24)&gt;0,ASISTENCIA!#REF!&lt;&gt;"X",ASISTENCIA!#REF!&lt;&gt;"L",ASISTENCIA!#REF!&lt;&gt;"J",ASISTENCIA!#REF!&lt;&gt;"F"),SUMIF($F$13:$J$13,BR$13,$F24:$J24),"")</f>
        <v>#REF!</v>
      </c>
      <c r="BS24" s="103" t="e">
        <f>IF(AND(LEN($D24)&gt;0,SUMIF($F$13:$J$13,BS$13,$F24:$J24)&gt;0,ASISTENCIA!#REF!&lt;&gt;"X",ASISTENCIA!#REF!&lt;&gt;"L",ASISTENCIA!#REF!&lt;&gt;"J",ASISTENCIA!#REF!&lt;&gt;"F"),SUMIF($F$13:$J$13,BS$13,$F24:$J24),"")</f>
        <v>#REF!</v>
      </c>
      <c r="BT24" s="103" t="e">
        <f>IF(AND(LEN($D24)&gt;0,SUMIF($F$13:$J$13,BT$13,$F24:$J24)&gt;0,ASISTENCIA!#REF!&lt;&gt;"X",ASISTENCIA!#REF!&lt;&gt;"L",ASISTENCIA!#REF!&lt;&gt;"J",ASISTENCIA!#REF!&lt;&gt;"F"),SUMIF($F$13:$J$13,BT$13,$F24:$J24),"")</f>
        <v>#REF!</v>
      </c>
      <c r="BU24" s="103" t="e">
        <f>IF(AND(LEN($D24)&gt;0,SUMIF($F$13:$J$13,BU$13,$F24:$J24)&gt;0,ASISTENCIA!#REF!&lt;&gt;"X",ASISTENCIA!#REF!&lt;&gt;"L",ASISTENCIA!#REF!&lt;&gt;"J",ASISTENCIA!#REF!&lt;&gt;"F"),SUMIF($F$13:$J$13,BU$13,$F24:$J24),"")</f>
        <v>#REF!</v>
      </c>
      <c r="BV24" s="103" t="e">
        <f>IF(AND(LEN($D24)&gt;0,SUMIF($F$13:$J$13,BV$13,$F24:$J24)&gt;0,ASISTENCIA!#REF!&lt;&gt;"X",ASISTENCIA!#REF!&lt;&gt;"L",ASISTENCIA!#REF!&lt;&gt;"J",ASISTENCIA!#REF!&lt;&gt;"F"),SUMIF($F$13:$J$13,BV$13,$F24:$J24),"")</f>
        <v>#REF!</v>
      </c>
      <c r="BW24" s="103" t="e">
        <f>IF(AND(LEN($D24)&gt;0,SUMIF($F$13:$J$13,BW$13,$F24:$J24)&gt;0,ASISTENCIA!#REF!&lt;&gt;"X",ASISTENCIA!#REF!&lt;&gt;"L",ASISTENCIA!#REF!&lt;&gt;"J",ASISTENCIA!#REF!&lt;&gt;"F"),SUMIF($F$13:$J$13,BW$13,$F24:$J24),"")</f>
        <v>#REF!</v>
      </c>
      <c r="BX24" s="103" t="e">
        <f>IF(AND(LEN($D24)&gt;0,SUMIF($F$13:$J$13,BX$13,$F24:$J24)&gt;0,ASISTENCIA!#REF!&lt;&gt;"X",ASISTENCIA!#REF!&lt;&gt;"L",ASISTENCIA!#REF!&lt;&gt;"J",ASISTENCIA!#REF!&lt;&gt;"F"),SUMIF($F$13:$J$13,BX$13,$F24:$J24),"")</f>
        <v>#REF!</v>
      </c>
      <c r="BY24" s="103" t="e">
        <f>IF(AND(LEN($D24)&gt;0,SUMIF($F$13:$J$13,BY$13,$F24:$J24)&gt;0,ASISTENCIA!#REF!&lt;&gt;"X",ASISTENCIA!#REF!&lt;&gt;"L",ASISTENCIA!#REF!&lt;&gt;"J",ASISTENCIA!#REF!&lt;&gt;"F"),SUMIF($F$13:$J$13,BY$13,$F24:$J24),"")</f>
        <v>#REF!</v>
      </c>
      <c r="BZ24" s="103" t="e">
        <f>IF(AND(LEN($D24)&gt;0,SUMIF($F$13:$J$13,BZ$13,$F24:$J24)&gt;0,ASISTENCIA!#REF!&lt;&gt;"X",ASISTENCIA!#REF!&lt;&gt;"L",ASISTENCIA!#REF!&lt;&gt;"J",ASISTENCIA!#REF!&lt;&gt;"F"),SUMIF($F$13:$J$13,BZ$13,$F24:$J24),"")</f>
        <v>#REF!</v>
      </c>
      <c r="CA24" s="103" t="e">
        <f>IF(AND(LEN($D24)&gt;0,SUMIF($F$13:$J$13,CA$13,$F24:$J24)&gt;0,ASISTENCIA!#REF!&lt;&gt;"X",ASISTENCIA!#REF!&lt;&gt;"L",ASISTENCIA!#REF!&lt;&gt;"J",ASISTENCIA!#REF!&lt;&gt;"F"),SUMIF($F$13:$J$13,CA$13,$F24:$J24),"")</f>
        <v>#REF!</v>
      </c>
      <c r="CB24" s="103" t="e">
        <f>IF(AND(LEN($D24)&gt;0,SUMIF($F$13:$J$13,CB$13,$F24:$J24)&gt;0,ASISTENCIA!#REF!&lt;&gt;"X",ASISTENCIA!#REF!&lt;&gt;"L",ASISTENCIA!#REF!&lt;&gt;"J",ASISTENCIA!#REF!&lt;&gt;"F"),SUMIF($F$13:$J$13,CB$13,$F24:$J24),"")</f>
        <v>#REF!</v>
      </c>
      <c r="CC24" s="108" t="e">
        <f t="shared" si="4"/>
        <v>#REF!</v>
      </c>
      <c r="CD24" s="107"/>
    </row>
    <row r="25" spans="1:82" s="7" customFormat="1" ht="15" x14ac:dyDescent="0.25">
      <c r="A25" s="18" t="e">
        <f t="shared" si="5"/>
        <v>#REF!</v>
      </c>
      <c r="B25" s="14" t="e">
        <f>IF(LEN(C25)&gt;0,VLOOKUP($O$4,DATA!$A$1:$S$1,2,FALSE),"")</f>
        <v>#REF!</v>
      </c>
      <c r="C25" s="15" t="e">
        <f t="shared" si="2"/>
        <v>#REF!</v>
      </c>
      <c r="D25" s="21" t="e">
        <f>IF(LEN(ASISTENCIA!#REF!)&gt;0,ASISTENCIA!#REF!,"")</f>
        <v>#REF!</v>
      </c>
      <c r="E25" s="110" t="e">
        <f>IF(LEN(D25)&gt;0,ASISTENCIA!#REF!,"")</f>
        <v>#REF!</v>
      </c>
      <c r="F25" s="26"/>
      <c r="G25" s="26"/>
      <c r="H25" s="26"/>
      <c r="I25" s="26"/>
      <c r="J25" s="26"/>
      <c r="K25" s="103" t="str">
        <f t="shared" si="0"/>
        <v/>
      </c>
      <c r="L25" s="6"/>
      <c r="M25" s="5"/>
      <c r="N25" s="103" t="e">
        <f t="shared" si="6"/>
        <v>#REF!</v>
      </c>
      <c r="O25" s="28" t="e">
        <f>IF(AND(LEN($D25)&gt;0,SUMIF($F$13:$J$13,O$13,$F25:$J25)&gt;0,ASISTENCIA!#REF!&lt;&gt;"X",ASISTENCIA!#REF!&lt;&gt;"L",ASISTENCIA!#REF!&lt;&gt;"J",ASISTENCIA!#REF!&lt;&gt;"V",ASISTENCIA!#REF!&lt;&gt;"F",ASISTENCIA!#REF!&lt;&gt;""),SUMIF($F$13:$J$13,O$13,$F25:$J25),"")</f>
        <v>#REF!</v>
      </c>
      <c r="P25" s="28" t="e">
        <f>IF(AND(LEN($D25)&gt;0,SUMIF($F$13:$J$13,P$13,$F25:$J25)&gt;0,ASISTENCIA!#REF!&lt;&gt;"X",ASISTENCIA!#REF!&lt;&gt;"L",ASISTENCIA!#REF!&lt;&gt;"J",ASISTENCIA!#REF!&lt;&gt;"V",ASISTENCIA!#REF!&lt;&gt;"F",ASISTENCIA!#REF!&lt;&gt;""),SUMIF($F$13:$J$13,P$13,$F25:$J25),"")</f>
        <v>#REF!</v>
      </c>
      <c r="Q25" s="28" t="e">
        <f>IF(AND(LEN($D25)&gt;0,SUMIF($F$13:$J$13,Q$13,$F25:$J25)&gt;0,ASISTENCIA!#REF!&lt;&gt;"X",ASISTENCIA!#REF!&lt;&gt;"L",ASISTENCIA!#REF!&lt;&gt;"J",ASISTENCIA!#REF!&lt;&gt;"V",ASISTENCIA!#REF!&lt;&gt;"F",ASISTENCIA!#REF!&lt;&gt;""),SUMIF($F$13:$J$13,Q$13,$F25:$J25),"")</f>
        <v>#REF!</v>
      </c>
      <c r="R25" s="28" t="e">
        <f>IF(AND(LEN($D25)&gt;0,SUMIF($F$13:$J$13,R$13,$F25:$J25)&gt;0,ASISTENCIA!#REF!&lt;&gt;"X",ASISTENCIA!#REF!&lt;&gt;"L",ASISTENCIA!#REF!&lt;&gt;"J",ASISTENCIA!#REF!&lt;&gt;"V",ASISTENCIA!#REF!&lt;&gt;"F",ASISTENCIA!#REF!&lt;&gt;""),SUMIF($F$13:$J$13,R$13,$F25:$J25),"")</f>
        <v>#REF!</v>
      </c>
      <c r="S25" s="28" t="e">
        <f>IF(AND(LEN($D25)&gt;0,SUMIF($F$13:$J$13,S$13,$F25:$J25)&gt;0,ASISTENCIA!#REF!&lt;&gt;"X",ASISTENCIA!#REF!&lt;&gt;"L",ASISTENCIA!#REF!&lt;&gt;"J",ASISTENCIA!#REF!&lt;&gt;"V",ASISTENCIA!#REF!&lt;&gt;"F",ASISTENCIA!#REF!&lt;&gt;""),SUMIF($F$13:$J$13,S$13,$F25:$J25),"")</f>
        <v>#REF!</v>
      </c>
      <c r="T25" s="28" t="e">
        <f>IF(AND(LEN($D25)&gt;0,SUMIF($F$13:$J$13,T$13,$F25:$J25)&gt;0,ASISTENCIA!#REF!&lt;&gt;"X",ASISTENCIA!#REF!&lt;&gt;"L",ASISTENCIA!#REF!&lt;&gt;"J",ASISTENCIA!#REF!&lt;&gt;"V",ASISTENCIA!#REF!&lt;&gt;"F",ASISTENCIA!#REF!&lt;&gt;""),SUMIF($F$13:$J$13,T$13,$F25:$J25),"")</f>
        <v>#REF!</v>
      </c>
      <c r="U25" s="28" t="e">
        <f>IF(AND(LEN($D25)&gt;0,SUMIF($F$13:$J$13,U$13,$F25:$J25)&gt;0,ASISTENCIA!#REF!&lt;&gt;"X",ASISTENCIA!#REF!&lt;&gt;"L",ASISTENCIA!#REF!&lt;&gt;"J",ASISTENCIA!#REF!&lt;&gt;"V",ASISTENCIA!#REF!&lt;&gt;"F",ASISTENCIA!#REF!&lt;&gt;""),SUMIF($F$13:$J$13,U$13,$F25:$J25),"")</f>
        <v>#REF!</v>
      </c>
      <c r="V25" s="28" t="e">
        <f>IF(AND(LEN($D25)&gt;0,SUMIF($F$13:$J$13,V$13,$F25:$J25)&gt;0,ASISTENCIA!#REF!&lt;&gt;"X",ASISTENCIA!#REF!&lt;&gt;"L",ASISTENCIA!#REF!&lt;&gt;"J",ASISTENCIA!#REF!&lt;&gt;"V",ASISTENCIA!#REF!&lt;&gt;"F",ASISTENCIA!#REF!&lt;&gt;""),SUMIF($F$13:$J$13,V$13,$F25:$J25),"")</f>
        <v>#REF!</v>
      </c>
      <c r="W25" s="28" t="e">
        <f>IF(AND(LEN($D25)&gt;0,SUMIF($F$13:$J$13,W$13,$F25:$J25)&gt;0,ASISTENCIA!#REF!&lt;&gt;"X",ASISTENCIA!#REF!&lt;&gt;"L",ASISTENCIA!#REF!&lt;&gt;"J",ASISTENCIA!#REF!&lt;&gt;"V",ASISTENCIA!#REF!&lt;&gt;"F",ASISTENCIA!#REF!&lt;&gt;""),SUMIF($F$13:$J$13,W$13,$F25:$J25),"")</f>
        <v>#REF!</v>
      </c>
      <c r="X25" s="28" t="e">
        <f>IF(AND(LEN($D25)&gt;0,SUMIF($F$13:$J$13,X$13,$F25:$J25)&gt;0,ASISTENCIA!#REF!&lt;&gt;"X",ASISTENCIA!#REF!&lt;&gt;"L",ASISTENCIA!#REF!&lt;&gt;"J",ASISTENCIA!#REF!&lt;&gt;"V",ASISTENCIA!#REF!&lt;&gt;"F",ASISTENCIA!#REF!&lt;&gt;""),SUMIF($F$13:$J$13,X$13,$F25:$J25),"")</f>
        <v>#REF!</v>
      </c>
      <c r="Y25" s="28" t="e">
        <f>IF(AND(LEN($D25)&gt;0,SUMIF($F$13:$J$13,Y$13,$F25:$J25)&gt;0,ASISTENCIA!#REF!&lt;&gt;"X",ASISTENCIA!#REF!&lt;&gt;"L",ASISTENCIA!#REF!&lt;&gt;"J",ASISTENCIA!#REF!&lt;&gt;"V",ASISTENCIA!#REF!&lt;&gt;"F",ASISTENCIA!#REF!&lt;&gt;""),SUMIF($F$13:$J$13,Y$13,$F25:$J25),"")</f>
        <v>#REF!</v>
      </c>
      <c r="Z25" s="28" t="e">
        <f>IF(AND(LEN($D25)&gt;0,SUMIF($F$13:$J$13,Z$13,$F25:$J25)&gt;0,ASISTENCIA!#REF!&lt;&gt;"X",ASISTENCIA!#REF!&lt;&gt;"L",ASISTENCIA!#REF!&lt;&gt;"J",ASISTENCIA!#REF!&lt;&gt;"V",ASISTENCIA!#REF!&lt;&gt;"F",ASISTENCIA!#REF!&lt;&gt;""),SUMIF($F$13:$J$13,Z$13,$F25:$J25),"")</f>
        <v>#REF!</v>
      </c>
      <c r="AA25" s="28" t="e">
        <f>IF(AND(LEN($D25)&gt;0,SUMIF($F$13:$J$13,AA$13,$F25:$J25)&gt;0,ASISTENCIA!#REF!&lt;&gt;"X",ASISTENCIA!#REF!&lt;&gt;"L",ASISTENCIA!#REF!&lt;&gt;"J",ASISTENCIA!#REF!&lt;&gt;"V",ASISTENCIA!#REF!&lt;&gt;"F",ASISTENCIA!#REF!&lt;&gt;""),SUMIF($F$13:$J$13,AA$13,$F25:$J25),"")</f>
        <v>#REF!</v>
      </c>
      <c r="AB25" s="28" t="e">
        <f>IF(AND(LEN($D25)&gt;0,SUMIF($F$13:$J$13,AB$13,$F25:$J25)&gt;0,ASISTENCIA!#REF!&lt;&gt;"X",ASISTENCIA!#REF!&lt;&gt;"L",ASISTENCIA!#REF!&lt;&gt;"J",ASISTENCIA!#REF!&lt;&gt;"V",ASISTENCIA!#REF!&lt;&gt;"F",ASISTENCIA!#REF!&lt;&gt;""),SUMIF($F$13:$J$13,AB$13,$F25:$J25),"")</f>
        <v>#REF!</v>
      </c>
      <c r="AC25" s="28" t="e">
        <f>IF(AND(LEN($D25)&gt;0,SUMIF($F$13:$J$13,AC$13,$F25:$J25)&gt;0,ASISTENCIA!#REF!&lt;&gt;"X",ASISTENCIA!#REF!&lt;&gt;"L",ASISTENCIA!#REF!&lt;&gt;"J",ASISTENCIA!#REF!&lt;&gt;"V",ASISTENCIA!#REF!&lt;&gt;"F",ASISTENCIA!#REF!&lt;&gt;""),SUMIF($F$13:$J$13,AC$13,$F25:$J25),"")</f>
        <v>#REF!</v>
      </c>
      <c r="AD25" s="28" t="e">
        <f>IF(AND(LEN($D25)&gt;0,SUMIF($F$13:$J$13,AD$13,$F25:$J25)&gt;0,ASISTENCIA!#REF!&lt;&gt;"X",ASISTENCIA!#REF!&lt;&gt;"L",ASISTENCIA!#REF!&lt;&gt;"J",ASISTENCIA!#REF!&lt;&gt;"V",ASISTENCIA!#REF!&lt;&gt;"F",ASISTENCIA!#REF!&lt;&gt;""),SUMIF($F$13:$J$13,AD$13,$F25:$J25),"")</f>
        <v>#REF!</v>
      </c>
      <c r="AE25" s="28" t="e">
        <f>IF(AND(LEN($D25)&gt;0,SUMIF($F$13:$J$13,AE$13,$F25:$J25)&gt;0,ASISTENCIA!#REF!&lt;&gt;"X",ASISTENCIA!#REF!&lt;&gt;"L",ASISTENCIA!#REF!&lt;&gt;"J",ASISTENCIA!#REF!&lt;&gt;"V",ASISTENCIA!#REF!&lt;&gt;"F",ASISTENCIA!#REF!&lt;&gt;""),SUMIF($F$13:$J$13,AE$13,$F25:$J25),"")</f>
        <v>#REF!</v>
      </c>
      <c r="AF25" s="28" t="e">
        <f>IF(AND(LEN($D25)&gt;0,SUMIF($F$13:$J$13,AF$13,$F25:$J25)&gt;0,ASISTENCIA!#REF!&lt;&gt;"X",ASISTENCIA!#REF!&lt;&gt;"L",ASISTENCIA!#REF!&lt;&gt;"J",ASISTENCIA!#REF!&lt;&gt;"V",ASISTENCIA!#REF!&lt;&gt;"F",ASISTENCIA!#REF!&lt;&gt;""),SUMIF($F$13:$J$13,AF$13,$F25:$J25),"")</f>
        <v>#REF!</v>
      </c>
      <c r="AG25" s="28" t="e">
        <f>IF(AND(LEN($D25)&gt;0,SUMIF($F$13:$J$13,AG$13,$F25:$J25)&gt;0,ASISTENCIA!#REF!&lt;&gt;"X",ASISTENCIA!#REF!&lt;&gt;"L",ASISTENCIA!#REF!&lt;&gt;"J",ASISTENCIA!#REF!&lt;&gt;"V",ASISTENCIA!#REF!&lt;&gt;"F",ASISTENCIA!#REF!&lt;&gt;""),SUMIF($F$13:$J$13,AG$13,$F25:$J25),"")</f>
        <v>#REF!</v>
      </c>
      <c r="AH25" s="28" t="e">
        <f>IF(AND(LEN($D25)&gt;0,SUMIF($F$13:$J$13,AH$13,$F25:$J25)&gt;0,ASISTENCIA!#REF!&lt;&gt;"X",ASISTENCIA!#REF!&lt;&gt;"L",ASISTENCIA!#REF!&lt;&gt;"J",ASISTENCIA!#REF!&lt;&gt;"V",ASISTENCIA!#REF!&lt;&gt;"F",ASISTENCIA!#REF!&lt;&gt;""),SUMIF($F$13:$J$13,AH$13,$F25:$J25),"")</f>
        <v>#REF!</v>
      </c>
      <c r="AI25" s="28" t="e">
        <f>IF(AND(LEN($D25)&gt;0,SUMIF($F$13:$J$13,AI$13,$F25:$J25)&gt;0,ASISTENCIA!#REF!&lt;&gt;"X",ASISTENCIA!#REF!&lt;&gt;"L",ASISTENCIA!#REF!&lt;&gt;"J",ASISTENCIA!#REF!&lt;&gt;"V",ASISTENCIA!#REF!&lt;&gt;"F",ASISTENCIA!#REF!&lt;&gt;""),SUMIF($F$13:$J$13,AI$13,$F25:$J25),"")</f>
        <v>#REF!</v>
      </c>
      <c r="AJ25" s="28" t="e">
        <f>IF(AND(LEN($D25)&gt;0,SUMIF($F$13:$J$13,AJ$13,$F25:$J25)&gt;0,ASISTENCIA!#REF!&lt;&gt;"X",ASISTENCIA!#REF!&lt;&gt;"L",ASISTENCIA!#REF!&lt;&gt;"J",ASISTENCIA!#REF!&lt;&gt;"V",ASISTENCIA!#REF!&lt;&gt;"F",ASISTENCIA!#REF!&lt;&gt;""),SUMIF($F$13:$J$13,AJ$13,$F25:$J25),"")</f>
        <v>#REF!</v>
      </c>
      <c r="AK25" s="28" t="e">
        <f>IF(AND(LEN($D25)&gt;0,SUMIF($F$13:$J$13,AK$13,$F25:$J25)&gt;0,ASISTENCIA!#REF!&lt;&gt;"X",ASISTENCIA!#REF!&lt;&gt;"L",ASISTENCIA!#REF!&lt;&gt;"J",ASISTENCIA!#REF!&lt;&gt;"V",ASISTENCIA!#REF!&lt;&gt;"F",ASISTENCIA!#REF!&lt;&gt;""),SUMIF($F$13:$J$13,AK$13,$F25:$J25),"")</f>
        <v>#REF!</v>
      </c>
      <c r="AL25" s="28" t="e">
        <f>IF(AND(LEN($D25)&gt;0,SUMIF($F$13:$J$13,AL$13,$F25:$J25)&gt;0,ASISTENCIA!#REF!&lt;&gt;"X",ASISTENCIA!#REF!&lt;&gt;"L",ASISTENCIA!#REF!&lt;&gt;"J",ASISTENCIA!#REF!&lt;&gt;"V",ASISTENCIA!#REF!&lt;&gt;"F",ASISTENCIA!#REF!&lt;&gt;""),SUMIF($F$13:$J$13,AL$13,$F25:$J25),"")</f>
        <v>#REF!</v>
      </c>
      <c r="AM25" s="28" t="e">
        <f>IF(AND(LEN($D25)&gt;0,SUMIF($F$13:$J$13,AM$13,$F25:$J25)&gt;0,ASISTENCIA!#REF!&lt;&gt;"X",ASISTENCIA!#REF!&lt;&gt;"L",ASISTENCIA!#REF!&lt;&gt;"J",ASISTENCIA!#REF!&lt;&gt;"V",ASISTENCIA!#REF!&lt;&gt;"F",ASISTENCIA!#REF!&lt;&gt;""),SUMIF($F$13:$J$13,AM$13,$F25:$J25),"")</f>
        <v>#REF!</v>
      </c>
      <c r="AN25" s="28" t="e">
        <f>IF(AND(LEN($D25)&gt;0,SUMIF($F$13:$J$13,AN$13,$F25:$J25)&gt;0,ASISTENCIA!#REF!&lt;&gt;"X",ASISTENCIA!#REF!&lt;&gt;"L",ASISTENCIA!#REF!&lt;&gt;"J",ASISTENCIA!#REF!&lt;&gt;"V",ASISTENCIA!#REF!&lt;&gt;"F",ASISTENCIA!#REF!&lt;&gt;""),SUMIF($F$13:$J$13,AN$13,$F25:$J25),"")</f>
        <v>#REF!</v>
      </c>
      <c r="AO25" s="28" t="e">
        <f>IF(AND(LEN($D25)&gt;0,SUMIF($F$13:$J$13,AO$13,$F25:$J25)&gt;0,ASISTENCIA!#REF!&lt;&gt;"X",ASISTENCIA!#REF!&lt;&gt;"L",ASISTENCIA!#REF!&lt;&gt;"J",ASISTENCIA!#REF!&lt;&gt;"V",ASISTENCIA!#REF!&lt;&gt;"F",ASISTENCIA!#REF!&lt;&gt;""),SUMIF($F$13:$J$13,AO$13,$F25:$J25),"")</f>
        <v>#REF!</v>
      </c>
      <c r="AP25" s="28" t="e">
        <f>IF(AND(LEN($D25)&gt;0,SUMIF($F$13:$J$13,AP$13,$F25:$J25)&gt;0,ASISTENCIA!#REF!&lt;&gt;"X",ASISTENCIA!#REF!&lt;&gt;"L",ASISTENCIA!#REF!&lt;&gt;"J",ASISTENCIA!#REF!&lt;&gt;"V",ASISTENCIA!#REF!&lt;&gt;"F",ASISTENCIA!#REF!&lt;&gt;""),SUMIF($F$13:$J$13,AP$13,$F25:$J25),"")</f>
        <v>#REF!</v>
      </c>
      <c r="AQ25" s="28" t="e">
        <f>IF(AND(LEN($D25)&gt;0,SUMIF($F$13:$J$13,AQ$13,$F25:$J25)&gt;0,ASISTENCIA!#REF!&lt;&gt;"X",ASISTENCIA!#REF!&lt;&gt;"L",ASISTENCIA!#REF!&lt;&gt;"J",ASISTENCIA!#REF!&lt;&gt;"V",ASISTENCIA!#REF!&lt;&gt;"F",ASISTENCIA!#REF!&lt;&gt;""),SUMIF($F$13:$J$13,AQ$13,$F25:$J25),"")</f>
        <v>#REF!</v>
      </c>
      <c r="AR25" s="28" t="e">
        <f>IF(AND(LEN($D25)&gt;0,SUMIF($F$13:$J$13,AR$13,$F25:$J25)&gt;0,ASISTENCIA!#REF!&lt;&gt;"X",ASISTENCIA!#REF!&lt;&gt;"L",ASISTENCIA!#REF!&lt;&gt;"J",ASISTENCIA!#REF!&lt;&gt;"V",ASISTENCIA!#REF!&lt;&gt;"F",ASISTENCIA!#REF!&lt;&gt;""),SUMIF($F$13:$J$13,AR$13,$F25:$J25),"")</f>
        <v>#REF!</v>
      </c>
      <c r="AS25" s="28" t="e">
        <f>IF(AND(LEN($D25)&gt;0,SUMIF($F$13:$J$13,AS$13,$F25:$J25)&gt;0,ASISTENCIA!#REF!&lt;&gt;"X",ASISTENCIA!#REF!&lt;&gt;"L",ASISTENCIA!#REF!&lt;&gt;"J",ASISTENCIA!#REF!&lt;&gt;"V",ASISTENCIA!#REF!&lt;&gt;"F",ASISTENCIA!#REF!&lt;&gt;""),SUMIF($F$13:$J$13,AS$13,$F25:$J25),"")</f>
        <v>#REF!</v>
      </c>
      <c r="AT25" s="108" t="e">
        <f t="shared" si="3"/>
        <v>#REF!</v>
      </c>
      <c r="AW25" s="107"/>
      <c r="AX25" s="103" t="e">
        <f>IF(AND(LEN($D25)&gt;0,SUMIF($F$13:$J$13,AX$13,$F25:$J25)&gt;0,ASISTENCIA!#REF!&lt;&gt;"X",ASISTENCIA!#REF!&lt;&gt;"L",ASISTENCIA!#REF!&lt;&gt;"J",ASISTENCIA!#REF!&lt;&gt;"F"),SUMIF($F$13:$J$13,AX$13,$F25:$J25),"")</f>
        <v>#REF!</v>
      </c>
      <c r="AY25" s="103" t="e">
        <f>IF(AND(LEN($D25)&gt;0,SUMIF($F$13:$J$13,AY$13,$F25:$J25)&gt;0,ASISTENCIA!#REF!&lt;&gt;"X",ASISTENCIA!#REF!&lt;&gt;"L",ASISTENCIA!#REF!&lt;&gt;"J",ASISTENCIA!#REF!&lt;&gt;"F"),SUMIF($F$13:$J$13,AY$13,$F25:$J25),"")</f>
        <v>#REF!</v>
      </c>
      <c r="AZ25" s="103" t="e">
        <f>IF(AND(LEN($D25)&gt;0,SUMIF($F$13:$J$13,AZ$13,$F25:$J25)&gt;0,ASISTENCIA!#REF!&lt;&gt;"X",ASISTENCIA!#REF!&lt;&gt;"L",ASISTENCIA!#REF!&lt;&gt;"J",ASISTENCIA!#REF!&lt;&gt;"F"),SUMIF($F$13:$J$13,AZ$13,$F25:$J25),"")</f>
        <v>#REF!</v>
      </c>
      <c r="BA25" s="103" t="e">
        <f>IF(AND(LEN($D25)&gt;0,SUMIF($F$13:$J$13,BA$13,$F25:$J25)&gt;0,ASISTENCIA!#REF!&lt;&gt;"X",ASISTENCIA!#REF!&lt;&gt;"L",ASISTENCIA!#REF!&lt;&gt;"J",ASISTENCIA!#REF!&lt;&gt;"F"),SUMIF($F$13:$J$13,BA$13,$F25:$J25),"")</f>
        <v>#REF!</v>
      </c>
      <c r="BB25" s="103" t="e">
        <f>IF(AND(LEN($D25)&gt;0,SUMIF($F$13:$J$13,BB$13,$F25:$J25)&gt;0,ASISTENCIA!#REF!&lt;&gt;"X",ASISTENCIA!#REF!&lt;&gt;"L",ASISTENCIA!#REF!&lt;&gt;"J",ASISTENCIA!#REF!&lt;&gt;"F"),SUMIF($F$13:$J$13,BB$13,$F25:$J25),"")</f>
        <v>#REF!</v>
      </c>
      <c r="BC25" s="103" t="e">
        <f>IF(AND(LEN($D25)&gt;0,SUMIF($F$13:$J$13,BC$13,$F25:$J25)&gt;0,ASISTENCIA!#REF!&lt;&gt;"X",ASISTENCIA!#REF!&lt;&gt;"L",ASISTENCIA!#REF!&lt;&gt;"J",ASISTENCIA!#REF!&lt;&gt;"F"),SUMIF($F$13:$J$13,BC$13,$F25:$J25),"")</f>
        <v>#REF!</v>
      </c>
      <c r="BD25" s="103" t="e">
        <f>IF(AND(LEN($D25)&gt;0,SUMIF($F$13:$J$13,BD$13,$F25:$J25)&gt;0,ASISTENCIA!#REF!&lt;&gt;"X",ASISTENCIA!#REF!&lt;&gt;"L",ASISTENCIA!#REF!&lt;&gt;"J",ASISTENCIA!#REF!&lt;&gt;"F"),SUMIF($F$13:$J$13,BD$13,$F25:$J25),"")</f>
        <v>#REF!</v>
      </c>
      <c r="BE25" s="103" t="e">
        <f>IF(AND(LEN($D25)&gt;0,SUMIF($F$13:$J$13,BE$13,$F25:$J25)&gt;0,ASISTENCIA!#REF!&lt;&gt;"X",ASISTENCIA!#REF!&lt;&gt;"L",ASISTENCIA!#REF!&lt;&gt;"J",ASISTENCIA!#REF!&lt;&gt;"F"),SUMIF($F$13:$J$13,BE$13,$F25:$J25),"")</f>
        <v>#REF!</v>
      </c>
      <c r="BF25" s="103" t="e">
        <f>IF(AND(LEN($D25)&gt;0,SUMIF($F$13:$J$13,BF$13,$F25:$J25)&gt;0,ASISTENCIA!#REF!&lt;&gt;"X",ASISTENCIA!#REF!&lt;&gt;"L",ASISTENCIA!#REF!&lt;&gt;"J",ASISTENCIA!#REF!&lt;&gt;"F"),SUMIF($F$13:$J$13,BF$13,$F25:$J25),"")</f>
        <v>#REF!</v>
      </c>
      <c r="BG25" s="103" t="e">
        <f>IF(AND(LEN($D25)&gt;0,SUMIF($F$13:$J$13,BG$13,$F25:$J25)&gt;0,ASISTENCIA!#REF!&lt;&gt;"X",ASISTENCIA!#REF!&lt;&gt;"L",ASISTENCIA!#REF!&lt;&gt;"J",ASISTENCIA!#REF!&lt;&gt;"F"),SUMIF($F$13:$J$13,BG$13,$F25:$J25),"")</f>
        <v>#REF!</v>
      </c>
      <c r="BH25" s="103" t="e">
        <f>IF(AND(LEN($D25)&gt;0,SUMIF($F$13:$J$13,BH$13,$F25:$J25)&gt;0,ASISTENCIA!#REF!&lt;&gt;"X",ASISTENCIA!#REF!&lt;&gt;"L",ASISTENCIA!#REF!&lt;&gt;"J",ASISTENCIA!#REF!&lt;&gt;"F"),SUMIF($F$13:$J$13,BH$13,$F25:$J25),"")</f>
        <v>#REF!</v>
      </c>
      <c r="BI25" s="103" t="e">
        <f>IF(AND(LEN($D25)&gt;0,SUMIF($F$13:$J$13,BI$13,$F25:$J25)&gt;0,ASISTENCIA!#REF!&lt;&gt;"X",ASISTENCIA!#REF!&lt;&gt;"L",ASISTENCIA!#REF!&lt;&gt;"J",ASISTENCIA!#REF!&lt;&gt;"F"),SUMIF($F$13:$J$13,BI$13,$F25:$J25),"")</f>
        <v>#REF!</v>
      </c>
      <c r="BJ25" s="103" t="e">
        <f>IF(AND(LEN($D25)&gt;0,SUMIF($F$13:$J$13,BJ$13,$F25:$J25)&gt;0,ASISTENCIA!#REF!&lt;&gt;"X",ASISTENCIA!#REF!&lt;&gt;"L",ASISTENCIA!#REF!&lt;&gt;"J",ASISTENCIA!#REF!&lt;&gt;"F"),SUMIF($F$13:$J$13,BJ$13,$F25:$J25),"")</f>
        <v>#REF!</v>
      </c>
      <c r="BK25" s="103" t="e">
        <f>IF(AND(LEN($D25)&gt;0,SUMIF($F$13:$J$13,BK$13,$F25:$J25)&gt;0,ASISTENCIA!#REF!&lt;&gt;"X",ASISTENCIA!#REF!&lt;&gt;"L",ASISTENCIA!#REF!&lt;&gt;"J",ASISTENCIA!#REF!&lt;&gt;"F"),SUMIF($F$13:$J$13,BK$13,$F25:$J25),"")</f>
        <v>#REF!</v>
      </c>
      <c r="BL25" s="103" t="e">
        <f>IF(AND(LEN($D25)&gt;0,SUMIF($F$13:$J$13,BL$13,$F25:$J25)&gt;0,ASISTENCIA!#REF!&lt;&gt;"X",ASISTENCIA!#REF!&lt;&gt;"L",ASISTENCIA!#REF!&lt;&gt;"J",ASISTENCIA!#REF!&lt;&gt;"F"),SUMIF($F$13:$J$13,BL$13,$F25:$J25),"")</f>
        <v>#REF!</v>
      </c>
      <c r="BM25" s="103" t="e">
        <f>IF(AND(LEN($D25)&gt;0,SUMIF($F$13:$J$13,BM$13,$F25:$J25)&gt;0,ASISTENCIA!#REF!&lt;&gt;"X",ASISTENCIA!#REF!&lt;&gt;"L",ASISTENCIA!#REF!&lt;&gt;"J",ASISTENCIA!#REF!&lt;&gt;"F"),SUMIF($F$13:$J$13,BM$13,$F25:$J25),"")</f>
        <v>#REF!</v>
      </c>
      <c r="BN25" s="103" t="e">
        <f>IF(AND(LEN($D25)&gt;0,SUMIF($F$13:$J$13,BN$13,$F25:$J25)&gt;0,ASISTENCIA!#REF!&lt;&gt;"X",ASISTENCIA!#REF!&lt;&gt;"L",ASISTENCIA!#REF!&lt;&gt;"J",ASISTENCIA!#REF!&lt;&gt;"F"),SUMIF($F$13:$J$13,BN$13,$F25:$J25),"")</f>
        <v>#REF!</v>
      </c>
      <c r="BO25" s="103" t="e">
        <f>IF(AND(LEN($D25)&gt;0,SUMIF($F$13:$J$13,BO$13,$F25:$J25)&gt;0,ASISTENCIA!#REF!&lt;&gt;"X",ASISTENCIA!#REF!&lt;&gt;"L",ASISTENCIA!#REF!&lt;&gt;"J",ASISTENCIA!#REF!&lt;&gt;"F"),SUMIF($F$13:$J$13,BO$13,$F25:$J25),"")</f>
        <v>#REF!</v>
      </c>
      <c r="BP25" s="103" t="e">
        <f>IF(AND(LEN($D25)&gt;0,SUMIF($F$13:$J$13,BP$13,$F25:$J25)&gt;0,ASISTENCIA!#REF!&lt;&gt;"X",ASISTENCIA!#REF!&lt;&gt;"L",ASISTENCIA!#REF!&lt;&gt;"J",ASISTENCIA!#REF!&lt;&gt;"F"),SUMIF($F$13:$J$13,BP$13,$F25:$J25),"")</f>
        <v>#REF!</v>
      </c>
      <c r="BQ25" s="103" t="e">
        <f>IF(AND(LEN($D25)&gt;0,SUMIF($F$13:$J$13,BQ$13,$F25:$J25)&gt;0,ASISTENCIA!#REF!&lt;&gt;"X",ASISTENCIA!#REF!&lt;&gt;"L",ASISTENCIA!#REF!&lt;&gt;"J",ASISTENCIA!#REF!&lt;&gt;"F"),SUMIF($F$13:$J$13,BQ$13,$F25:$J25),"")</f>
        <v>#REF!</v>
      </c>
      <c r="BR25" s="103" t="e">
        <f>IF(AND(LEN($D25)&gt;0,SUMIF($F$13:$J$13,BR$13,$F25:$J25)&gt;0,ASISTENCIA!#REF!&lt;&gt;"X",ASISTENCIA!#REF!&lt;&gt;"L",ASISTENCIA!#REF!&lt;&gt;"J",ASISTENCIA!#REF!&lt;&gt;"F"),SUMIF($F$13:$J$13,BR$13,$F25:$J25),"")</f>
        <v>#REF!</v>
      </c>
      <c r="BS25" s="103" t="e">
        <f>IF(AND(LEN($D25)&gt;0,SUMIF($F$13:$J$13,BS$13,$F25:$J25)&gt;0,ASISTENCIA!#REF!&lt;&gt;"X",ASISTENCIA!#REF!&lt;&gt;"L",ASISTENCIA!#REF!&lt;&gt;"J",ASISTENCIA!#REF!&lt;&gt;"F"),SUMIF($F$13:$J$13,BS$13,$F25:$J25),"")</f>
        <v>#REF!</v>
      </c>
      <c r="BT25" s="103" t="e">
        <f>IF(AND(LEN($D25)&gt;0,SUMIF($F$13:$J$13,BT$13,$F25:$J25)&gt;0,ASISTENCIA!#REF!&lt;&gt;"X",ASISTENCIA!#REF!&lt;&gt;"L",ASISTENCIA!#REF!&lt;&gt;"J",ASISTENCIA!#REF!&lt;&gt;"F"),SUMIF($F$13:$J$13,BT$13,$F25:$J25),"")</f>
        <v>#REF!</v>
      </c>
      <c r="BU25" s="103" t="e">
        <f>IF(AND(LEN($D25)&gt;0,SUMIF($F$13:$J$13,BU$13,$F25:$J25)&gt;0,ASISTENCIA!#REF!&lt;&gt;"X",ASISTENCIA!#REF!&lt;&gt;"L",ASISTENCIA!#REF!&lt;&gt;"J",ASISTENCIA!#REF!&lt;&gt;"F"),SUMIF($F$13:$J$13,BU$13,$F25:$J25),"")</f>
        <v>#REF!</v>
      </c>
      <c r="BV25" s="103" t="e">
        <f>IF(AND(LEN($D25)&gt;0,SUMIF($F$13:$J$13,BV$13,$F25:$J25)&gt;0,ASISTENCIA!#REF!&lt;&gt;"X",ASISTENCIA!#REF!&lt;&gt;"L",ASISTENCIA!#REF!&lt;&gt;"J",ASISTENCIA!#REF!&lt;&gt;"F"),SUMIF($F$13:$J$13,BV$13,$F25:$J25),"")</f>
        <v>#REF!</v>
      </c>
      <c r="BW25" s="103" t="e">
        <f>IF(AND(LEN($D25)&gt;0,SUMIF($F$13:$J$13,BW$13,$F25:$J25)&gt;0,ASISTENCIA!#REF!&lt;&gt;"X",ASISTENCIA!#REF!&lt;&gt;"L",ASISTENCIA!#REF!&lt;&gt;"J",ASISTENCIA!#REF!&lt;&gt;"F"),SUMIF($F$13:$J$13,BW$13,$F25:$J25),"")</f>
        <v>#REF!</v>
      </c>
      <c r="BX25" s="103" t="e">
        <f>IF(AND(LEN($D25)&gt;0,SUMIF($F$13:$J$13,BX$13,$F25:$J25)&gt;0,ASISTENCIA!#REF!&lt;&gt;"X",ASISTENCIA!#REF!&lt;&gt;"L",ASISTENCIA!#REF!&lt;&gt;"J",ASISTENCIA!#REF!&lt;&gt;"F"),SUMIF($F$13:$J$13,BX$13,$F25:$J25),"")</f>
        <v>#REF!</v>
      </c>
      <c r="BY25" s="103" t="e">
        <f>IF(AND(LEN($D25)&gt;0,SUMIF($F$13:$J$13,BY$13,$F25:$J25)&gt;0,ASISTENCIA!#REF!&lt;&gt;"X",ASISTENCIA!#REF!&lt;&gt;"L",ASISTENCIA!#REF!&lt;&gt;"J",ASISTENCIA!#REF!&lt;&gt;"F"),SUMIF($F$13:$J$13,BY$13,$F25:$J25),"")</f>
        <v>#REF!</v>
      </c>
      <c r="BZ25" s="103" t="e">
        <f>IF(AND(LEN($D25)&gt;0,SUMIF($F$13:$J$13,BZ$13,$F25:$J25)&gt;0,ASISTENCIA!#REF!&lt;&gt;"X",ASISTENCIA!#REF!&lt;&gt;"L",ASISTENCIA!#REF!&lt;&gt;"J",ASISTENCIA!#REF!&lt;&gt;"F"),SUMIF($F$13:$J$13,BZ$13,$F25:$J25),"")</f>
        <v>#REF!</v>
      </c>
      <c r="CA25" s="103" t="e">
        <f>IF(AND(LEN($D25)&gt;0,SUMIF($F$13:$J$13,CA$13,$F25:$J25)&gt;0,ASISTENCIA!#REF!&lt;&gt;"X",ASISTENCIA!#REF!&lt;&gt;"L",ASISTENCIA!#REF!&lt;&gt;"J",ASISTENCIA!#REF!&lt;&gt;"F"),SUMIF($F$13:$J$13,CA$13,$F25:$J25),"")</f>
        <v>#REF!</v>
      </c>
      <c r="CB25" s="103" t="e">
        <f>IF(AND(LEN($D25)&gt;0,SUMIF($F$13:$J$13,CB$13,$F25:$J25)&gt;0,ASISTENCIA!#REF!&lt;&gt;"X",ASISTENCIA!#REF!&lt;&gt;"L",ASISTENCIA!#REF!&lt;&gt;"J",ASISTENCIA!#REF!&lt;&gt;"F"),SUMIF($F$13:$J$13,CB$13,$F25:$J25),"")</f>
        <v>#REF!</v>
      </c>
      <c r="CC25" s="108" t="e">
        <f t="shared" si="4"/>
        <v>#REF!</v>
      </c>
      <c r="CD25" s="107"/>
    </row>
    <row r="26" spans="1:82" s="7" customFormat="1" ht="15" x14ac:dyDescent="0.25">
      <c r="A26" s="18" t="e">
        <f t="shared" si="5"/>
        <v>#REF!</v>
      </c>
      <c r="B26" s="14" t="e">
        <f>IF(LEN(C26)&gt;0,VLOOKUP($O$4,DATA!$A$1:$S$1,2,FALSE),"")</f>
        <v>#REF!</v>
      </c>
      <c r="C26" s="15" t="e">
        <f t="shared" si="2"/>
        <v>#REF!</v>
      </c>
      <c r="D26" s="21" t="e">
        <f>IF(LEN(ASISTENCIA!#REF!)&gt;0,ASISTENCIA!#REF!,"")</f>
        <v>#REF!</v>
      </c>
      <c r="E26" s="110" t="e">
        <f>IF(LEN(D26)&gt;0,ASISTENCIA!#REF!,"")</f>
        <v>#REF!</v>
      </c>
      <c r="F26" s="26"/>
      <c r="G26" s="26"/>
      <c r="H26" s="26"/>
      <c r="I26" s="26"/>
      <c r="J26" s="26"/>
      <c r="K26" s="103" t="str">
        <f t="shared" si="0"/>
        <v/>
      </c>
      <c r="L26" s="6"/>
      <c r="M26" s="5"/>
      <c r="N26" s="103" t="e">
        <f t="shared" si="6"/>
        <v>#REF!</v>
      </c>
      <c r="O26" s="28" t="e">
        <f>IF(AND(LEN($D26)&gt;0,SUMIF($F$13:$J$13,O$13,$F26:$J26)&gt;0,ASISTENCIA!#REF!&lt;&gt;"X",ASISTENCIA!#REF!&lt;&gt;"L",ASISTENCIA!#REF!&lt;&gt;"J",ASISTENCIA!#REF!&lt;&gt;"V",ASISTENCIA!#REF!&lt;&gt;"F",ASISTENCIA!#REF!&lt;&gt;""),SUMIF($F$13:$J$13,O$13,$F26:$J26),"")</f>
        <v>#REF!</v>
      </c>
      <c r="P26" s="28" t="e">
        <f>IF(AND(LEN($D26)&gt;0,SUMIF($F$13:$J$13,P$13,$F26:$J26)&gt;0,ASISTENCIA!#REF!&lt;&gt;"X",ASISTENCIA!#REF!&lt;&gt;"L",ASISTENCIA!#REF!&lt;&gt;"J",ASISTENCIA!#REF!&lt;&gt;"V",ASISTENCIA!#REF!&lt;&gt;"F",ASISTENCIA!#REF!&lt;&gt;""),SUMIF($F$13:$J$13,P$13,$F26:$J26),"")</f>
        <v>#REF!</v>
      </c>
      <c r="Q26" s="28" t="e">
        <f>IF(AND(LEN($D26)&gt;0,SUMIF($F$13:$J$13,Q$13,$F26:$J26)&gt;0,ASISTENCIA!#REF!&lt;&gt;"X",ASISTENCIA!#REF!&lt;&gt;"L",ASISTENCIA!#REF!&lt;&gt;"J",ASISTENCIA!#REF!&lt;&gt;"V",ASISTENCIA!#REF!&lt;&gt;"F",ASISTENCIA!#REF!&lt;&gt;""),SUMIF($F$13:$J$13,Q$13,$F26:$J26),"")</f>
        <v>#REF!</v>
      </c>
      <c r="R26" s="28" t="e">
        <f>IF(AND(LEN($D26)&gt;0,SUMIF($F$13:$J$13,R$13,$F26:$J26)&gt;0,ASISTENCIA!#REF!&lt;&gt;"X",ASISTENCIA!#REF!&lt;&gt;"L",ASISTENCIA!#REF!&lt;&gt;"J",ASISTENCIA!#REF!&lt;&gt;"V",ASISTENCIA!#REF!&lt;&gt;"F",ASISTENCIA!#REF!&lt;&gt;""),SUMIF($F$13:$J$13,R$13,$F26:$J26),"")</f>
        <v>#REF!</v>
      </c>
      <c r="S26" s="28" t="e">
        <f>IF(AND(LEN($D26)&gt;0,SUMIF($F$13:$J$13,S$13,$F26:$J26)&gt;0,ASISTENCIA!#REF!&lt;&gt;"X",ASISTENCIA!#REF!&lt;&gt;"L",ASISTENCIA!#REF!&lt;&gt;"J",ASISTENCIA!#REF!&lt;&gt;"V",ASISTENCIA!#REF!&lt;&gt;"F",ASISTENCIA!#REF!&lt;&gt;""),SUMIF($F$13:$J$13,S$13,$F26:$J26),"")</f>
        <v>#REF!</v>
      </c>
      <c r="T26" s="28" t="e">
        <f>IF(AND(LEN($D26)&gt;0,SUMIF($F$13:$J$13,T$13,$F26:$J26)&gt;0,ASISTENCIA!#REF!&lt;&gt;"X",ASISTENCIA!#REF!&lt;&gt;"L",ASISTENCIA!#REF!&lt;&gt;"J",ASISTENCIA!#REF!&lt;&gt;"V",ASISTENCIA!#REF!&lt;&gt;"F",ASISTENCIA!#REF!&lt;&gt;""),SUMIF($F$13:$J$13,T$13,$F26:$J26),"")</f>
        <v>#REF!</v>
      </c>
      <c r="U26" s="28" t="e">
        <f>IF(AND(LEN($D26)&gt;0,SUMIF($F$13:$J$13,U$13,$F26:$J26)&gt;0,ASISTENCIA!#REF!&lt;&gt;"X",ASISTENCIA!#REF!&lt;&gt;"L",ASISTENCIA!#REF!&lt;&gt;"J",ASISTENCIA!#REF!&lt;&gt;"V",ASISTENCIA!#REF!&lt;&gt;"F",ASISTENCIA!#REF!&lt;&gt;""),SUMIF($F$13:$J$13,U$13,$F26:$J26),"")</f>
        <v>#REF!</v>
      </c>
      <c r="V26" s="28" t="e">
        <f>IF(AND(LEN($D26)&gt;0,SUMIF($F$13:$J$13,V$13,$F26:$J26)&gt;0,ASISTENCIA!#REF!&lt;&gt;"X",ASISTENCIA!#REF!&lt;&gt;"L",ASISTENCIA!#REF!&lt;&gt;"J",ASISTENCIA!#REF!&lt;&gt;"V",ASISTENCIA!#REF!&lt;&gt;"F",ASISTENCIA!#REF!&lt;&gt;""),SUMIF($F$13:$J$13,V$13,$F26:$J26),"")</f>
        <v>#REF!</v>
      </c>
      <c r="W26" s="28" t="e">
        <f>IF(AND(LEN($D26)&gt;0,SUMIF($F$13:$J$13,W$13,$F26:$J26)&gt;0,ASISTENCIA!#REF!&lt;&gt;"X",ASISTENCIA!#REF!&lt;&gt;"L",ASISTENCIA!#REF!&lt;&gt;"J",ASISTENCIA!#REF!&lt;&gt;"V",ASISTENCIA!#REF!&lt;&gt;"F",ASISTENCIA!#REF!&lt;&gt;""),SUMIF($F$13:$J$13,W$13,$F26:$J26),"")</f>
        <v>#REF!</v>
      </c>
      <c r="X26" s="28" t="e">
        <f>IF(AND(LEN($D26)&gt;0,SUMIF($F$13:$J$13,X$13,$F26:$J26)&gt;0,ASISTENCIA!#REF!&lt;&gt;"X",ASISTENCIA!#REF!&lt;&gt;"L",ASISTENCIA!#REF!&lt;&gt;"J",ASISTENCIA!#REF!&lt;&gt;"V",ASISTENCIA!#REF!&lt;&gt;"F",ASISTENCIA!#REF!&lt;&gt;""),SUMIF($F$13:$J$13,X$13,$F26:$J26),"")</f>
        <v>#REF!</v>
      </c>
      <c r="Y26" s="28" t="e">
        <f>IF(AND(LEN($D26)&gt;0,SUMIF($F$13:$J$13,Y$13,$F26:$J26)&gt;0,ASISTENCIA!#REF!&lt;&gt;"X",ASISTENCIA!#REF!&lt;&gt;"L",ASISTENCIA!#REF!&lt;&gt;"J",ASISTENCIA!#REF!&lt;&gt;"V",ASISTENCIA!#REF!&lt;&gt;"F",ASISTENCIA!#REF!&lt;&gt;""),SUMIF($F$13:$J$13,Y$13,$F26:$J26),"")</f>
        <v>#REF!</v>
      </c>
      <c r="Z26" s="28" t="e">
        <f>IF(AND(LEN($D26)&gt;0,SUMIF($F$13:$J$13,Z$13,$F26:$J26)&gt;0,ASISTENCIA!#REF!&lt;&gt;"X",ASISTENCIA!#REF!&lt;&gt;"L",ASISTENCIA!#REF!&lt;&gt;"J",ASISTENCIA!#REF!&lt;&gt;"V",ASISTENCIA!#REF!&lt;&gt;"F",ASISTENCIA!#REF!&lt;&gt;""),SUMIF($F$13:$J$13,Z$13,$F26:$J26),"")</f>
        <v>#REF!</v>
      </c>
      <c r="AA26" s="28" t="e">
        <f>IF(AND(LEN($D26)&gt;0,SUMIF($F$13:$J$13,AA$13,$F26:$J26)&gt;0,ASISTENCIA!#REF!&lt;&gt;"X",ASISTENCIA!#REF!&lt;&gt;"L",ASISTENCIA!#REF!&lt;&gt;"J",ASISTENCIA!#REF!&lt;&gt;"V",ASISTENCIA!#REF!&lt;&gt;"F",ASISTENCIA!#REF!&lt;&gt;""),SUMIF($F$13:$J$13,AA$13,$F26:$J26),"")</f>
        <v>#REF!</v>
      </c>
      <c r="AB26" s="28" t="e">
        <f>IF(AND(LEN($D26)&gt;0,SUMIF($F$13:$J$13,AB$13,$F26:$J26)&gt;0,ASISTENCIA!#REF!&lt;&gt;"X",ASISTENCIA!#REF!&lt;&gt;"L",ASISTENCIA!#REF!&lt;&gt;"J",ASISTENCIA!#REF!&lt;&gt;"V",ASISTENCIA!#REF!&lt;&gt;"F",ASISTENCIA!#REF!&lt;&gt;""),SUMIF($F$13:$J$13,AB$13,$F26:$J26),"")</f>
        <v>#REF!</v>
      </c>
      <c r="AC26" s="28" t="e">
        <f>IF(AND(LEN($D26)&gt;0,SUMIF($F$13:$J$13,AC$13,$F26:$J26)&gt;0,ASISTENCIA!#REF!&lt;&gt;"X",ASISTENCIA!#REF!&lt;&gt;"L",ASISTENCIA!#REF!&lt;&gt;"J",ASISTENCIA!#REF!&lt;&gt;"V",ASISTENCIA!#REF!&lt;&gt;"F",ASISTENCIA!#REF!&lt;&gt;""),SUMIF($F$13:$J$13,AC$13,$F26:$J26),"")</f>
        <v>#REF!</v>
      </c>
      <c r="AD26" s="28" t="e">
        <f>IF(AND(LEN($D26)&gt;0,SUMIF($F$13:$J$13,AD$13,$F26:$J26)&gt;0,ASISTENCIA!#REF!&lt;&gt;"X",ASISTENCIA!#REF!&lt;&gt;"L",ASISTENCIA!#REF!&lt;&gt;"J",ASISTENCIA!#REF!&lt;&gt;"V",ASISTENCIA!#REF!&lt;&gt;"F",ASISTENCIA!#REF!&lt;&gt;""),SUMIF($F$13:$J$13,AD$13,$F26:$J26),"")</f>
        <v>#REF!</v>
      </c>
      <c r="AE26" s="28" t="e">
        <f>IF(AND(LEN($D26)&gt;0,SUMIF($F$13:$J$13,AE$13,$F26:$J26)&gt;0,ASISTENCIA!#REF!&lt;&gt;"X",ASISTENCIA!#REF!&lt;&gt;"L",ASISTENCIA!#REF!&lt;&gt;"J",ASISTENCIA!#REF!&lt;&gt;"V",ASISTENCIA!#REF!&lt;&gt;"F",ASISTENCIA!#REF!&lt;&gt;""),SUMIF($F$13:$J$13,AE$13,$F26:$J26),"")</f>
        <v>#REF!</v>
      </c>
      <c r="AF26" s="28" t="e">
        <f>IF(AND(LEN($D26)&gt;0,SUMIF($F$13:$J$13,AF$13,$F26:$J26)&gt;0,ASISTENCIA!#REF!&lt;&gt;"X",ASISTENCIA!#REF!&lt;&gt;"L",ASISTENCIA!#REF!&lt;&gt;"J",ASISTENCIA!#REF!&lt;&gt;"V",ASISTENCIA!#REF!&lt;&gt;"F",ASISTENCIA!#REF!&lt;&gt;""),SUMIF($F$13:$J$13,AF$13,$F26:$J26),"")</f>
        <v>#REF!</v>
      </c>
      <c r="AG26" s="28" t="e">
        <f>IF(AND(LEN($D26)&gt;0,SUMIF($F$13:$J$13,AG$13,$F26:$J26)&gt;0,ASISTENCIA!#REF!&lt;&gt;"X",ASISTENCIA!#REF!&lt;&gt;"L",ASISTENCIA!#REF!&lt;&gt;"J",ASISTENCIA!#REF!&lt;&gt;"V",ASISTENCIA!#REF!&lt;&gt;"F",ASISTENCIA!#REF!&lt;&gt;""),SUMIF($F$13:$J$13,AG$13,$F26:$J26),"")</f>
        <v>#REF!</v>
      </c>
      <c r="AH26" s="28" t="e">
        <f>IF(AND(LEN($D26)&gt;0,SUMIF($F$13:$J$13,AH$13,$F26:$J26)&gt;0,ASISTENCIA!#REF!&lt;&gt;"X",ASISTENCIA!#REF!&lt;&gt;"L",ASISTENCIA!#REF!&lt;&gt;"J",ASISTENCIA!#REF!&lt;&gt;"V",ASISTENCIA!#REF!&lt;&gt;"F",ASISTENCIA!#REF!&lt;&gt;""),SUMIF($F$13:$J$13,AH$13,$F26:$J26),"")</f>
        <v>#REF!</v>
      </c>
      <c r="AI26" s="28" t="e">
        <f>IF(AND(LEN($D26)&gt;0,SUMIF($F$13:$J$13,AI$13,$F26:$J26)&gt;0,ASISTENCIA!#REF!&lt;&gt;"X",ASISTENCIA!#REF!&lt;&gt;"L",ASISTENCIA!#REF!&lt;&gt;"J",ASISTENCIA!#REF!&lt;&gt;"V",ASISTENCIA!#REF!&lt;&gt;"F",ASISTENCIA!#REF!&lt;&gt;""),SUMIF($F$13:$J$13,AI$13,$F26:$J26),"")</f>
        <v>#REF!</v>
      </c>
      <c r="AJ26" s="28" t="e">
        <f>IF(AND(LEN($D26)&gt;0,SUMIF($F$13:$J$13,AJ$13,$F26:$J26)&gt;0,ASISTENCIA!#REF!&lt;&gt;"X",ASISTENCIA!#REF!&lt;&gt;"L",ASISTENCIA!#REF!&lt;&gt;"J",ASISTENCIA!#REF!&lt;&gt;"V",ASISTENCIA!#REF!&lt;&gt;"F",ASISTENCIA!#REF!&lt;&gt;""),SUMIF($F$13:$J$13,AJ$13,$F26:$J26),"")</f>
        <v>#REF!</v>
      </c>
      <c r="AK26" s="28" t="e">
        <f>IF(AND(LEN($D26)&gt;0,SUMIF($F$13:$J$13,AK$13,$F26:$J26)&gt;0,ASISTENCIA!#REF!&lt;&gt;"X",ASISTENCIA!#REF!&lt;&gt;"L",ASISTENCIA!#REF!&lt;&gt;"J",ASISTENCIA!#REF!&lt;&gt;"V",ASISTENCIA!#REF!&lt;&gt;"F",ASISTENCIA!#REF!&lt;&gt;""),SUMIF($F$13:$J$13,AK$13,$F26:$J26),"")</f>
        <v>#REF!</v>
      </c>
      <c r="AL26" s="28" t="e">
        <f>IF(AND(LEN($D26)&gt;0,SUMIF($F$13:$J$13,AL$13,$F26:$J26)&gt;0,ASISTENCIA!#REF!&lt;&gt;"X",ASISTENCIA!#REF!&lt;&gt;"L",ASISTENCIA!#REF!&lt;&gt;"J",ASISTENCIA!#REF!&lt;&gt;"V",ASISTENCIA!#REF!&lt;&gt;"F",ASISTENCIA!#REF!&lt;&gt;""),SUMIF($F$13:$J$13,AL$13,$F26:$J26),"")</f>
        <v>#REF!</v>
      </c>
      <c r="AM26" s="28" t="e">
        <f>IF(AND(LEN($D26)&gt;0,SUMIF($F$13:$J$13,AM$13,$F26:$J26)&gt;0,ASISTENCIA!#REF!&lt;&gt;"X",ASISTENCIA!#REF!&lt;&gt;"L",ASISTENCIA!#REF!&lt;&gt;"J",ASISTENCIA!#REF!&lt;&gt;"V",ASISTENCIA!#REF!&lt;&gt;"F",ASISTENCIA!#REF!&lt;&gt;""),SUMIF($F$13:$J$13,AM$13,$F26:$J26),"")</f>
        <v>#REF!</v>
      </c>
      <c r="AN26" s="28" t="e">
        <f>IF(AND(LEN($D26)&gt;0,SUMIF($F$13:$J$13,AN$13,$F26:$J26)&gt;0,ASISTENCIA!#REF!&lt;&gt;"X",ASISTENCIA!#REF!&lt;&gt;"L",ASISTENCIA!#REF!&lt;&gt;"J",ASISTENCIA!#REF!&lt;&gt;"V",ASISTENCIA!#REF!&lt;&gt;"F",ASISTENCIA!#REF!&lt;&gt;""),SUMIF($F$13:$J$13,AN$13,$F26:$J26),"")</f>
        <v>#REF!</v>
      </c>
      <c r="AO26" s="28" t="e">
        <f>IF(AND(LEN($D26)&gt;0,SUMIF($F$13:$J$13,AO$13,$F26:$J26)&gt;0,ASISTENCIA!#REF!&lt;&gt;"X",ASISTENCIA!#REF!&lt;&gt;"L",ASISTENCIA!#REF!&lt;&gt;"J",ASISTENCIA!#REF!&lt;&gt;"V",ASISTENCIA!#REF!&lt;&gt;"F",ASISTENCIA!#REF!&lt;&gt;""),SUMIF($F$13:$J$13,AO$13,$F26:$J26),"")</f>
        <v>#REF!</v>
      </c>
      <c r="AP26" s="28" t="e">
        <f>IF(AND(LEN($D26)&gt;0,SUMIF($F$13:$J$13,AP$13,$F26:$J26)&gt;0,ASISTENCIA!#REF!&lt;&gt;"X",ASISTENCIA!#REF!&lt;&gt;"L",ASISTENCIA!#REF!&lt;&gt;"J",ASISTENCIA!#REF!&lt;&gt;"V",ASISTENCIA!#REF!&lt;&gt;"F",ASISTENCIA!#REF!&lt;&gt;""),SUMIF($F$13:$J$13,AP$13,$F26:$J26),"")</f>
        <v>#REF!</v>
      </c>
      <c r="AQ26" s="28" t="e">
        <f>IF(AND(LEN($D26)&gt;0,SUMIF($F$13:$J$13,AQ$13,$F26:$J26)&gt;0,ASISTENCIA!#REF!&lt;&gt;"X",ASISTENCIA!#REF!&lt;&gt;"L",ASISTENCIA!#REF!&lt;&gt;"J",ASISTENCIA!#REF!&lt;&gt;"V",ASISTENCIA!#REF!&lt;&gt;"F",ASISTENCIA!#REF!&lt;&gt;""),SUMIF($F$13:$J$13,AQ$13,$F26:$J26),"")</f>
        <v>#REF!</v>
      </c>
      <c r="AR26" s="28" t="e">
        <f>IF(AND(LEN($D26)&gt;0,SUMIF($F$13:$J$13,AR$13,$F26:$J26)&gt;0,ASISTENCIA!#REF!&lt;&gt;"X",ASISTENCIA!#REF!&lt;&gt;"L",ASISTENCIA!#REF!&lt;&gt;"J",ASISTENCIA!#REF!&lt;&gt;"V",ASISTENCIA!#REF!&lt;&gt;"F",ASISTENCIA!#REF!&lt;&gt;""),SUMIF($F$13:$J$13,AR$13,$F26:$J26),"")</f>
        <v>#REF!</v>
      </c>
      <c r="AS26" s="28" t="e">
        <f>IF(AND(LEN($D26)&gt;0,SUMIF($F$13:$J$13,AS$13,$F26:$J26)&gt;0,ASISTENCIA!#REF!&lt;&gt;"X",ASISTENCIA!#REF!&lt;&gt;"L",ASISTENCIA!#REF!&lt;&gt;"J",ASISTENCIA!#REF!&lt;&gt;"V",ASISTENCIA!#REF!&lt;&gt;"F",ASISTENCIA!#REF!&lt;&gt;""),SUMIF($F$13:$J$13,AS$13,$F26:$J26),"")</f>
        <v>#REF!</v>
      </c>
      <c r="AT26" s="108" t="e">
        <f t="shared" si="3"/>
        <v>#REF!</v>
      </c>
      <c r="AW26" s="107"/>
      <c r="AX26" s="103" t="e">
        <f>IF(AND(LEN($D26)&gt;0,SUMIF($F$13:$J$13,AX$13,$F26:$J26)&gt;0,ASISTENCIA!#REF!&lt;&gt;"X",ASISTENCIA!#REF!&lt;&gt;"L",ASISTENCIA!#REF!&lt;&gt;"J",ASISTENCIA!#REF!&lt;&gt;"F"),SUMIF($F$13:$J$13,AX$13,$F26:$J26),"")</f>
        <v>#REF!</v>
      </c>
      <c r="AY26" s="103" t="e">
        <f>IF(AND(LEN($D26)&gt;0,SUMIF($F$13:$J$13,AY$13,$F26:$J26)&gt;0,ASISTENCIA!#REF!&lt;&gt;"X",ASISTENCIA!#REF!&lt;&gt;"L",ASISTENCIA!#REF!&lt;&gt;"J",ASISTENCIA!#REF!&lt;&gt;"F"),SUMIF($F$13:$J$13,AY$13,$F26:$J26),"")</f>
        <v>#REF!</v>
      </c>
      <c r="AZ26" s="103" t="e">
        <f>IF(AND(LEN($D26)&gt;0,SUMIF($F$13:$J$13,AZ$13,$F26:$J26)&gt;0,ASISTENCIA!#REF!&lt;&gt;"X",ASISTENCIA!#REF!&lt;&gt;"L",ASISTENCIA!#REF!&lt;&gt;"J",ASISTENCIA!#REF!&lt;&gt;"F"),SUMIF($F$13:$J$13,AZ$13,$F26:$J26),"")</f>
        <v>#REF!</v>
      </c>
      <c r="BA26" s="103" t="e">
        <f>IF(AND(LEN($D26)&gt;0,SUMIF($F$13:$J$13,BA$13,$F26:$J26)&gt;0,ASISTENCIA!#REF!&lt;&gt;"X",ASISTENCIA!#REF!&lt;&gt;"L",ASISTENCIA!#REF!&lt;&gt;"J",ASISTENCIA!#REF!&lt;&gt;"F"),SUMIF($F$13:$J$13,BA$13,$F26:$J26),"")</f>
        <v>#REF!</v>
      </c>
      <c r="BB26" s="103" t="e">
        <f>IF(AND(LEN($D26)&gt;0,SUMIF($F$13:$J$13,BB$13,$F26:$J26)&gt;0,ASISTENCIA!#REF!&lt;&gt;"X",ASISTENCIA!#REF!&lt;&gt;"L",ASISTENCIA!#REF!&lt;&gt;"J",ASISTENCIA!#REF!&lt;&gt;"F"),SUMIF($F$13:$J$13,BB$13,$F26:$J26),"")</f>
        <v>#REF!</v>
      </c>
      <c r="BC26" s="103" t="e">
        <f>IF(AND(LEN($D26)&gt;0,SUMIF($F$13:$J$13,BC$13,$F26:$J26)&gt;0,ASISTENCIA!#REF!&lt;&gt;"X",ASISTENCIA!#REF!&lt;&gt;"L",ASISTENCIA!#REF!&lt;&gt;"J",ASISTENCIA!#REF!&lt;&gt;"F"),SUMIF($F$13:$J$13,BC$13,$F26:$J26),"")</f>
        <v>#REF!</v>
      </c>
      <c r="BD26" s="103" t="e">
        <f>IF(AND(LEN($D26)&gt;0,SUMIF($F$13:$J$13,BD$13,$F26:$J26)&gt;0,ASISTENCIA!#REF!&lt;&gt;"X",ASISTENCIA!#REF!&lt;&gt;"L",ASISTENCIA!#REF!&lt;&gt;"J",ASISTENCIA!#REF!&lt;&gt;"F"),SUMIF($F$13:$J$13,BD$13,$F26:$J26),"")</f>
        <v>#REF!</v>
      </c>
      <c r="BE26" s="103" t="e">
        <f>IF(AND(LEN($D26)&gt;0,SUMIF($F$13:$J$13,BE$13,$F26:$J26)&gt;0,ASISTENCIA!#REF!&lt;&gt;"X",ASISTENCIA!#REF!&lt;&gt;"L",ASISTENCIA!#REF!&lt;&gt;"J",ASISTENCIA!#REF!&lt;&gt;"F"),SUMIF($F$13:$J$13,BE$13,$F26:$J26),"")</f>
        <v>#REF!</v>
      </c>
      <c r="BF26" s="103" t="e">
        <f>IF(AND(LEN($D26)&gt;0,SUMIF($F$13:$J$13,BF$13,$F26:$J26)&gt;0,ASISTENCIA!#REF!&lt;&gt;"X",ASISTENCIA!#REF!&lt;&gt;"L",ASISTENCIA!#REF!&lt;&gt;"J",ASISTENCIA!#REF!&lt;&gt;"F"),SUMIF($F$13:$J$13,BF$13,$F26:$J26),"")</f>
        <v>#REF!</v>
      </c>
      <c r="BG26" s="103" t="e">
        <f>IF(AND(LEN($D26)&gt;0,SUMIF($F$13:$J$13,BG$13,$F26:$J26)&gt;0,ASISTENCIA!#REF!&lt;&gt;"X",ASISTENCIA!#REF!&lt;&gt;"L",ASISTENCIA!#REF!&lt;&gt;"J",ASISTENCIA!#REF!&lt;&gt;"F"),SUMIF($F$13:$J$13,BG$13,$F26:$J26),"")</f>
        <v>#REF!</v>
      </c>
      <c r="BH26" s="103" t="e">
        <f>IF(AND(LEN($D26)&gt;0,SUMIF($F$13:$J$13,BH$13,$F26:$J26)&gt;0,ASISTENCIA!#REF!&lt;&gt;"X",ASISTENCIA!#REF!&lt;&gt;"L",ASISTENCIA!#REF!&lt;&gt;"J",ASISTENCIA!#REF!&lt;&gt;"F"),SUMIF($F$13:$J$13,BH$13,$F26:$J26),"")</f>
        <v>#REF!</v>
      </c>
      <c r="BI26" s="103" t="e">
        <f>IF(AND(LEN($D26)&gt;0,SUMIF($F$13:$J$13,BI$13,$F26:$J26)&gt;0,ASISTENCIA!#REF!&lt;&gt;"X",ASISTENCIA!#REF!&lt;&gt;"L",ASISTENCIA!#REF!&lt;&gt;"J",ASISTENCIA!#REF!&lt;&gt;"F"),SUMIF($F$13:$J$13,BI$13,$F26:$J26),"")</f>
        <v>#REF!</v>
      </c>
      <c r="BJ26" s="103" t="e">
        <f>IF(AND(LEN($D26)&gt;0,SUMIF($F$13:$J$13,BJ$13,$F26:$J26)&gt;0,ASISTENCIA!#REF!&lt;&gt;"X",ASISTENCIA!#REF!&lt;&gt;"L",ASISTENCIA!#REF!&lt;&gt;"J",ASISTENCIA!#REF!&lt;&gt;"F"),SUMIF($F$13:$J$13,BJ$13,$F26:$J26),"")</f>
        <v>#REF!</v>
      </c>
      <c r="BK26" s="103" t="e">
        <f>IF(AND(LEN($D26)&gt;0,SUMIF($F$13:$J$13,BK$13,$F26:$J26)&gt;0,ASISTENCIA!#REF!&lt;&gt;"X",ASISTENCIA!#REF!&lt;&gt;"L",ASISTENCIA!#REF!&lt;&gt;"J",ASISTENCIA!#REF!&lt;&gt;"F"),SUMIF($F$13:$J$13,BK$13,$F26:$J26),"")</f>
        <v>#REF!</v>
      </c>
      <c r="BL26" s="103" t="e">
        <f>IF(AND(LEN($D26)&gt;0,SUMIF($F$13:$J$13,BL$13,$F26:$J26)&gt;0,ASISTENCIA!#REF!&lt;&gt;"X",ASISTENCIA!#REF!&lt;&gt;"L",ASISTENCIA!#REF!&lt;&gt;"J",ASISTENCIA!#REF!&lt;&gt;"F"),SUMIF($F$13:$J$13,BL$13,$F26:$J26),"")</f>
        <v>#REF!</v>
      </c>
      <c r="BM26" s="103" t="e">
        <f>IF(AND(LEN($D26)&gt;0,SUMIF($F$13:$J$13,BM$13,$F26:$J26)&gt;0,ASISTENCIA!#REF!&lt;&gt;"X",ASISTENCIA!#REF!&lt;&gt;"L",ASISTENCIA!#REF!&lt;&gt;"J",ASISTENCIA!#REF!&lt;&gt;"F"),SUMIF($F$13:$J$13,BM$13,$F26:$J26),"")</f>
        <v>#REF!</v>
      </c>
      <c r="BN26" s="103" t="e">
        <f>IF(AND(LEN($D26)&gt;0,SUMIF($F$13:$J$13,BN$13,$F26:$J26)&gt;0,ASISTENCIA!#REF!&lt;&gt;"X",ASISTENCIA!#REF!&lt;&gt;"L",ASISTENCIA!#REF!&lt;&gt;"J",ASISTENCIA!#REF!&lt;&gt;"F"),SUMIF($F$13:$J$13,BN$13,$F26:$J26),"")</f>
        <v>#REF!</v>
      </c>
      <c r="BO26" s="103" t="e">
        <f>IF(AND(LEN($D26)&gt;0,SUMIF($F$13:$J$13,BO$13,$F26:$J26)&gt;0,ASISTENCIA!#REF!&lt;&gt;"X",ASISTENCIA!#REF!&lt;&gt;"L",ASISTENCIA!#REF!&lt;&gt;"J",ASISTENCIA!#REF!&lt;&gt;"F"),SUMIF($F$13:$J$13,BO$13,$F26:$J26),"")</f>
        <v>#REF!</v>
      </c>
      <c r="BP26" s="103" t="e">
        <f>IF(AND(LEN($D26)&gt;0,SUMIF($F$13:$J$13,BP$13,$F26:$J26)&gt;0,ASISTENCIA!#REF!&lt;&gt;"X",ASISTENCIA!#REF!&lt;&gt;"L",ASISTENCIA!#REF!&lt;&gt;"J",ASISTENCIA!#REF!&lt;&gt;"F"),SUMIF($F$13:$J$13,BP$13,$F26:$J26),"")</f>
        <v>#REF!</v>
      </c>
      <c r="BQ26" s="103" t="e">
        <f>IF(AND(LEN($D26)&gt;0,SUMIF($F$13:$J$13,BQ$13,$F26:$J26)&gt;0,ASISTENCIA!#REF!&lt;&gt;"X",ASISTENCIA!#REF!&lt;&gt;"L",ASISTENCIA!#REF!&lt;&gt;"J",ASISTENCIA!#REF!&lt;&gt;"F"),SUMIF($F$13:$J$13,BQ$13,$F26:$J26),"")</f>
        <v>#REF!</v>
      </c>
      <c r="BR26" s="103" t="e">
        <f>IF(AND(LEN($D26)&gt;0,SUMIF($F$13:$J$13,BR$13,$F26:$J26)&gt;0,ASISTENCIA!#REF!&lt;&gt;"X",ASISTENCIA!#REF!&lt;&gt;"L",ASISTENCIA!#REF!&lt;&gt;"J",ASISTENCIA!#REF!&lt;&gt;"F"),SUMIF($F$13:$J$13,BR$13,$F26:$J26),"")</f>
        <v>#REF!</v>
      </c>
      <c r="BS26" s="103" t="e">
        <f>IF(AND(LEN($D26)&gt;0,SUMIF($F$13:$J$13,BS$13,$F26:$J26)&gt;0,ASISTENCIA!#REF!&lt;&gt;"X",ASISTENCIA!#REF!&lt;&gt;"L",ASISTENCIA!#REF!&lt;&gt;"J",ASISTENCIA!#REF!&lt;&gt;"F"),SUMIF($F$13:$J$13,BS$13,$F26:$J26),"")</f>
        <v>#REF!</v>
      </c>
      <c r="BT26" s="103" t="e">
        <f>IF(AND(LEN($D26)&gt;0,SUMIF($F$13:$J$13,BT$13,$F26:$J26)&gt;0,ASISTENCIA!#REF!&lt;&gt;"X",ASISTENCIA!#REF!&lt;&gt;"L",ASISTENCIA!#REF!&lt;&gt;"J",ASISTENCIA!#REF!&lt;&gt;"F"),SUMIF($F$13:$J$13,BT$13,$F26:$J26),"")</f>
        <v>#REF!</v>
      </c>
      <c r="BU26" s="103" t="e">
        <f>IF(AND(LEN($D26)&gt;0,SUMIF($F$13:$J$13,BU$13,$F26:$J26)&gt;0,ASISTENCIA!#REF!&lt;&gt;"X",ASISTENCIA!#REF!&lt;&gt;"L",ASISTENCIA!#REF!&lt;&gt;"J",ASISTENCIA!#REF!&lt;&gt;"F"),SUMIF($F$13:$J$13,BU$13,$F26:$J26),"")</f>
        <v>#REF!</v>
      </c>
      <c r="BV26" s="103" t="e">
        <f>IF(AND(LEN($D26)&gt;0,SUMIF($F$13:$J$13,BV$13,$F26:$J26)&gt;0,ASISTENCIA!#REF!&lt;&gt;"X",ASISTENCIA!#REF!&lt;&gt;"L",ASISTENCIA!#REF!&lt;&gt;"J",ASISTENCIA!#REF!&lt;&gt;"F"),SUMIF($F$13:$J$13,BV$13,$F26:$J26),"")</f>
        <v>#REF!</v>
      </c>
      <c r="BW26" s="103" t="e">
        <f>IF(AND(LEN($D26)&gt;0,SUMIF($F$13:$J$13,BW$13,$F26:$J26)&gt;0,ASISTENCIA!#REF!&lt;&gt;"X",ASISTENCIA!#REF!&lt;&gt;"L",ASISTENCIA!#REF!&lt;&gt;"J",ASISTENCIA!#REF!&lt;&gt;"F"),SUMIF($F$13:$J$13,BW$13,$F26:$J26),"")</f>
        <v>#REF!</v>
      </c>
      <c r="BX26" s="103" t="e">
        <f>IF(AND(LEN($D26)&gt;0,SUMIF($F$13:$J$13,BX$13,$F26:$J26)&gt;0,ASISTENCIA!#REF!&lt;&gt;"X",ASISTENCIA!#REF!&lt;&gt;"L",ASISTENCIA!#REF!&lt;&gt;"J",ASISTENCIA!#REF!&lt;&gt;"F"),SUMIF($F$13:$J$13,BX$13,$F26:$J26),"")</f>
        <v>#REF!</v>
      </c>
      <c r="BY26" s="103" t="e">
        <f>IF(AND(LEN($D26)&gt;0,SUMIF($F$13:$J$13,BY$13,$F26:$J26)&gt;0,ASISTENCIA!#REF!&lt;&gt;"X",ASISTENCIA!#REF!&lt;&gt;"L",ASISTENCIA!#REF!&lt;&gt;"J",ASISTENCIA!#REF!&lt;&gt;"F"),SUMIF($F$13:$J$13,BY$13,$F26:$J26),"")</f>
        <v>#REF!</v>
      </c>
      <c r="BZ26" s="103" t="e">
        <f>IF(AND(LEN($D26)&gt;0,SUMIF($F$13:$J$13,BZ$13,$F26:$J26)&gt;0,ASISTENCIA!#REF!&lt;&gt;"X",ASISTENCIA!#REF!&lt;&gt;"L",ASISTENCIA!#REF!&lt;&gt;"J",ASISTENCIA!#REF!&lt;&gt;"F"),SUMIF($F$13:$J$13,BZ$13,$F26:$J26),"")</f>
        <v>#REF!</v>
      </c>
      <c r="CA26" s="103" t="e">
        <f>IF(AND(LEN($D26)&gt;0,SUMIF($F$13:$J$13,CA$13,$F26:$J26)&gt;0,ASISTENCIA!#REF!&lt;&gt;"X",ASISTENCIA!#REF!&lt;&gt;"L",ASISTENCIA!#REF!&lt;&gt;"J",ASISTENCIA!#REF!&lt;&gt;"F"),SUMIF($F$13:$J$13,CA$13,$F26:$J26),"")</f>
        <v>#REF!</v>
      </c>
      <c r="CB26" s="103" t="e">
        <f>IF(AND(LEN($D26)&gt;0,SUMIF($F$13:$J$13,CB$13,$F26:$J26)&gt;0,ASISTENCIA!#REF!&lt;&gt;"X",ASISTENCIA!#REF!&lt;&gt;"L",ASISTENCIA!#REF!&lt;&gt;"J",ASISTENCIA!#REF!&lt;&gt;"F"),SUMIF($F$13:$J$13,CB$13,$F26:$J26),"")</f>
        <v>#REF!</v>
      </c>
      <c r="CC26" s="108" t="e">
        <f t="shared" si="4"/>
        <v>#REF!</v>
      </c>
      <c r="CD26" s="107"/>
    </row>
    <row r="27" spans="1:82" s="7" customFormat="1" ht="15" x14ac:dyDescent="0.25">
      <c r="A27" s="18" t="e">
        <f t="shared" si="5"/>
        <v>#REF!</v>
      </c>
      <c r="B27" s="14" t="e">
        <f>IF(LEN(C27)&gt;0,VLOOKUP($O$4,DATA!$A$1:$S$1,2,FALSE),"")</f>
        <v>#REF!</v>
      </c>
      <c r="C27" s="15" t="e">
        <f t="shared" si="2"/>
        <v>#REF!</v>
      </c>
      <c r="D27" s="21" t="e">
        <f>IF(LEN(ASISTENCIA!#REF!)&gt;0,ASISTENCIA!#REF!,"")</f>
        <v>#REF!</v>
      </c>
      <c r="E27" s="110" t="e">
        <f>IF(LEN(D27)&gt;0,ASISTENCIA!#REF!,"")</f>
        <v>#REF!</v>
      </c>
      <c r="F27" s="26"/>
      <c r="G27" s="26"/>
      <c r="H27" s="26"/>
      <c r="I27" s="26"/>
      <c r="J27" s="26"/>
      <c r="K27" s="103" t="str">
        <f t="shared" si="0"/>
        <v/>
      </c>
      <c r="L27" s="6"/>
      <c r="M27" s="5"/>
      <c r="N27" s="103" t="e">
        <f t="shared" si="6"/>
        <v>#REF!</v>
      </c>
      <c r="O27" s="28" t="e">
        <f>IF(AND(LEN($D27)&gt;0,SUMIF($F$13:$J$13,O$13,$F27:$J27)&gt;0,ASISTENCIA!#REF!&lt;&gt;"X",ASISTENCIA!#REF!&lt;&gt;"L",ASISTENCIA!#REF!&lt;&gt;"J",ASISTENCIA!#REF!&lt;&gt;"V",ASISTENCIA!#REF!&lt;&gt;"F",ASISTENCIA!#REF!&lt;&gt;""),SUMIF($F$13:$J$13,O$13,$F27:$J27),"")</f>
        <v>#REF!</v>
      </c>
      <c r="P27" s="28" t="e">
        <f>IF(AND(LEN($D27)&gt;0,SUMIF($F$13:$J$13,P$13,$F27:$J27)&gt;0,ASISTENCIA!#REF!&lt;&gt;"X",ASISTENCIA!#REF!&lt;&gt;"L",ASISTENCIA!#REF!&lt;&gt;"J",ASISTENCIA!#REF!&lt;&gt;"V",ASISTENCIA!#REF!&lt;&gt;"F",ASISTENCIA!#REF!&lt;&gt;""),SUMIF($F$13:$J$13,P$13,$F27:$J27),"")</f>
        <v>#REF!</v>
      </c>
      <c r="Q27" s="28" t="e">
        <f>IF(AND(LEN($D27)&gt;0,SUMIF($F$13:$J$13,Q$13,$F27:$J27)&gt;0,ASISTENCIA!#REF!&lt;&gt;"X",ASISTENCIA!#REF!&lt;&gt;"L",ASISTENCIA!#REF!&lt;&gt;"J",ASISTENCIA!#REF!&lt;&gt;"V",ASISTENCIA!#REF!&lt;&gt;"F",ASISTENCIA!#REF!&lt;&gt;""),SUMIF($F$13:$J$13,Q$13,$F27:$J27),"")</f>
        <v>#REF!</v>
      </c>
      <c r="R27" s="28" t="e">
        <f>IF(AND(LEN($D27)&gt;0,SUMIF($F$13:$J$13,R$13,$F27:$J27)&gt;0,ASISTENCIA!#REF!&lt;&gt;"X",ASISTENCIA!#REF!&lt;&gt;"L",ASISTENCIA!#REF!&lt;&gt;"J",ASISTENCIA!#REF!&lt;&gt;"V",ASISTENCIA!#REF!&lt;&gt;"F",ASISTENCIA!#REF!&lt;&gt;""),SUMIF($F$13:$J$13,R$13,$F27:$J27),"")</f>
        <v>#REF!</v>
      </c>
      <c r="S27" s="28" t="e">
        <f>IF(AND(LEN($D27)&gt;0,SUMIF($F$13:$J$13,S$13,$F27:$J27)&gt;0,ASISTENCIA!#REF!&lt;&gt;"X",ASISTENCIA!#REF!&lt;&gt;"L",ASISTENCIA!#REF!&lt;&gt;"J",ASISTENCIA!#REF!&lt;&gt;"V",ASISTENCIA!#REF!&lt;&gt;"F",ASISTENCIA!#REF!&lt;&gt;""),SUMIF($F$13:$J$13,S$13,$F27:$J27),"")</f>
        <v>#REF!</v>
      </c>
      <c r="T27" s="28" t="e">
        <f>IF(AND(LEN($D27)&gt;0,SUMIF($F$13:$J$13,T$13,$F27:$J27)&gt;0,ASISTENCIA!#REF!&lt;&gt;"X",ASISTENCIA!#REF!&lt;&gt;"L",ASISTENCIA!#REF!&lt;&gt;"J",ASISTENCIA!#REF!&lt;&gt;"V",ASISTENCIA!#REF!&lt;&gt;"F",ASISTENCIA!#REF!&lt;&gt;""),SUMIF($F$13:$J$13,T$13,$F27:$J27),"")</f>
        <v>#REF!</v>
      </c>
      <c r="U27" s="28" t="e">
        <f>IF(AND(LEN($D27)&gt;0,SUMIF($F$13:$J$13,U$13,$F27:$J27)&gt;0,ASISTENCIA!#REF!&lt;&gt;"X",ASISTENCIA!#REF!&lt;&gt;"L",ASISTENCIA!#REF!&lt;&gt;"J",ASISTENCIA!#REF!&lt;&gt;"V",ASISTENCIA!#REF!&lt;&gt;"F",ASISTENCIA!#REF!&lt;&gt;""),SUMIF($F$13:$J$13,U$13,$F27:$J27),"")</f>
        <v>#REF!</v>
      </c>
      <c r="V27" s="28" t="e">
        <f>IF(AND(LEN($D27)&gt;0,SUMIF($F$13:$J$13,V$13,$F27:$J27)&gt;0,ASISTENCIA!#REF!&lt;&gt;"X",ASISTENCIA!#REF!&lt;&gt;"L",ASISTENCIA!#REF!&lt;&gt;"J",ASISTENCIA!#REF!&lt;&gt;"V",ASISTENCIA!#REF!&lt;&gt;"F",ASISTENCIA!#REF!&lt;&gt;""),SUMIF($F$13:$J$13,V$13,$F27:$J27),"")</f>
        <v>#REF!</v>
      </c>
      <c r="W27" s="28" t="e">
        <f>IF(AND(LEN($D27)&gt;0,SUMIF($F$13:$J$13,W$13,$F27:$J27)&gt;0,ASISTENCIA!#REF!&lt;&gt;"X",ASISTENCIA!#REF!&lt;&gt;"L",ASISTENCIA!#REF!&lt;&gt;"J",ASISTENCIA!#REF!&lt;&gt;"V",ASISTENCIA!#REF!&lt;&gt;"F",ASISTENCIA!#REF!&lt;&gt;""),SUMIF($F$13:$J$13,W$13,$F27:$J27),"")</f>
        <v>#REF!</v>
      </c>
      <c r="X27" s="28" t="e">
        <f>IF(AND(LEN($D27)&gt;0,SUMIF($F$13:$J$13,X$13,$F27:$J27)&gt;0,ASISTENCIA!#REF!&lt;&gt;"X",ASISTENCIA!#REF!&lt;&gt;"L",ASISTENCIA!#REF!&lt;&gt;"J",ASISTENCIA!#REF!&lt;&gt;"V",ASISTENCIA!#REF!&lt;&gt;"F",ASISTENCIA!#REF!&lt;&gt;""),SUMIF($F$13:$J$13,X$13,$F27:$J27),"")</f>
        <v>#REF!</v>
      </c>
      <c r="Y27" s="28" t="e">
        <f>IF(AND(LEN($D27)&gt;0,SUMIF($F$13:$J$13,Y$13,$F27:$J27)&gt;0,ASISTENCIA!#REF!&lt;&gt;"X",ASISTENCIA!#REF!&lt;&gt;"L",ASISTENCIA!#REF!&lt;&gt;"J",ASISTENCIA!#REF!&lt;&gt;"V",ASISTENCIA!#REF!&lt;&gt;"F",ASISTENCIA!#REF!&lt;&gt;""),SUMIF($F$13:$J$13,Y$13,$F27:$J27),"")</f>
        <v>#REF!</v>
      </c>
      <c r="Z27" s="28" t="e">
        <f>IF(AND(LEN($D27)&gt;0,SUMIF($F$13:$J$13,Z$13,$F27:$J27)&gt;0,ASISTENCIA!#REF!&lt;&gt;"X",ASISTENCIA!#REF!&lt;&gt;"L",ASISTENCIA!#REF!&lt;&gt;"J",ASISTENCIA!#REF!&lt;&gt;"V",ASISTENCIA!#REF!&lt;&gt;"F",ASISTENCIA!#REF!&lt;&gt;""),SUMIF($F$13:$J$13,Z$13,$F27:$J27),"")</f>
        <v>#REF!</v>
      </c>
      <c r="AA27" s="28" t="e">
        <f>IF(AND(LEN($D27)&gt;0,SUMIF($F$13:$J$13,AA$13,$F27:$J27)&gt;0,ASISTENCIA!#REF!&lt;&gt;"X",ASISTENCIA!#REF!&lt;&gt;"L",ASISTENCIA!#REF!&lt;&gt;"J",ASISTENCIA!#REF!&lt;&gt;"V",ASISTENCIA!#REF!&lt;&gt;"F",ASISTENCIA!#REF!&lt;&gt;""),SUMIF($F$13:$J$13,AA$13,$F27:$J27),"")</f>
        <v>#REF!</v>
      </c>
      <c r="AB27" s="28" t="e">
        <f>IF(AND(LEN($D27)&gt;0,SUMIF($F$13:$J$13,AB$13,$F27:$J27)&gt;0,ASISTENCIA!#REF!&lt;&gt;"X",ASISTENCIA!#REF!&lt;&gt;"L",ASISTENCIA!#REF!&lt;&gt;"J",ASISTENCIA!#REF!&lt;&gt;"V",ASISTENCIA!#REF!&lt;&gt;"F",ASISTENCIA!#REF!&lt;&gt;""),SUMIF($F$13:$J$13,AB$13,$F27:$J27),"")</f>
        <v>#REF!</v>
      </c>
      <c r="AC27" s="28" t="e">
        <f>IF(AND(LEN($D27)&gt;0,SUMIF($F$13:$J$13,AC$13,$F27:$J27)&gt;0,ASISTENCIA!#REF!&lt;&gt;"X",ASISTENCIA!#REF!&lt;&gt;"L",ASISTENCIA!#REF!&lt;&gt;"J",ASISTENCIA!#REF!&lt;&gt;"V",ASISTENCIA!#REF!&lt;&gt;"F",ASISTENCIA!#REF!&lt;&gt;""),SUMIF($F$13:$J$13,AC$13,$F27:$J27),"")</f>
        <v>#REF!</v>
      </c>
      <c r="AD27" s="28" t="e">
        <f>IF(AND(LEN($D27)&gt;0,SUMIF($F$13:$J$13,AD$13,$F27:$J27)&gt;0,ASISTENCIA!#REF!&lt;&gt;"X",ASISTENCIA!#REF!&lt;&gt;"L",ASISTENCIA!#REF!&lt;&gt;"J",ASISTENCIA!#REF!&lt;&gt;"V",ASISTENCIA!#REF!&lt;&gt;"F",ASISTENCIA!#REF!&lt;&gt;""),SUMIF($F$13:$J$13,AD$13,$F27:$J27),"")</f>
        <v>#REF!</v>
      </c>
      <c r="AE27" s="28" t="e">
        <f>IF(AND(LEN($D27)&gt;0,SUMIF($F$13:$J$13,AE$13,$F27:$J27)&gt;0,ASISTENCIA!#REF!&lt;&gt;"X",ASISTENCIA!#REF!&lt;&gt;"L",ASISTENCIA!#REF!&lt;&gt;"J",ASISTENCIA!#REF!&lt;&gt;"V",ASISTENCIA!#REF!&lt;&gt;"F",ASISTENCIA!#REF!&lt;&gt;""),SUMIF($F$13:$J$13,AE$13,$F27:$J27),"")</f>
        <v>#REF!</v>
      </c>
      <c r="AF27" s="28" t="e">
        <f>IF(AND(LEN($D27)&gt;0,SUMIF($F$13:$J$13,AF$13,$F27:$J27)&gt;0,ASISTENCIA!#REF!&lt;&gt;"X",ASISTENCIA!#REF!&lt;&gt;"L",ASISTENCIA!#REF!&lt;&gt;"J",ASISTENCIA!#REF!&lt;&gt;"V",ASISTENCIA!#REF!&lt;&gt;"F",ASISTENCIA!#REF!&lt;&gt;""),SUMIF($F$13:$J$13,AF$13,$F27:$J27),"")</f>
        <v>#REF!</v>
      </c>
      <c r="AG27" s="28" t="e">
        <f>IF(AND(LEN($D27)&gt;0,SUMIF($F$13:$J$13,AG$13,$F27:$J27)&gt;0,ASISTENCIA!#REF!&lt;&gt;"X",ASISTENCIA!#REF!&lt;&gt;"L",ASISTENCIA!#REF!&lt;&gt;"J",ASISTENCIA!#REF!&lt;&gt;"V",ASISTENCIA!#REF!&lt;&gt;"F",ASISTENCIA!#REF!&lt;&gt;""),SUMIF($F$13:$J$13,AG$13,$F27:$J27),"")</f>
        <v>#REF!</v>
      </c>
      <c r="AH27" s="28" t="e">
        <f>IF(AND(LEN($D27)&gt;0,SUMIF($F$13:$J$13,AH$13,$F27:$J27)&gt;0,ASISTENCIA!#REF!&lt;&gt;"X",ASISTENCIA!#REF!&lt;&gt;"L",ASISTENCIA!#REF!&lt;&gt;"J",ASISTENCIA!#REF!&lt;&gt;"V",ASISTENCIA!#REF!&lt;&gt;"F",ASISTENCIA!#REF!&lt;&gt;""),SUMIF($F$13:$J$13,AH$13,$F27:$J27),"")</f>
        <v>#REF!</v>
      </c>
      <c r="AI27" s="28" t="e">
        <f>IF(AND(LEN($D27)&gt;0,SUMIF($F$13:$J$13,AI$13,$F27:$J27)&gt;0,ASISTENCIA!#REF!&lt;&gt;"X",ASISTENCIA!#REF!&lt;&gt;"L",ASISTENCIA!#REF!&lt;&gt;"J",ASISTENCIA!#REF!&lt;&gt;"V",ASISTENCIA!#REF!&lt;&gt;"F",ASISTENCIA!#REF!&lt;&gt;""),SUMIF($F$13:$J$13,AI$13,$F27:$J27),"")</f>
        <v>#REF!</v>
      </c>
      <c r="AJ27" s="28" t="e">
        <f>IF(AND(LEN($D27)&gt;0,SUMIF($F$13:$J$13,AJ$13,$F27:$J27)&gt;0,ASISTENCIA!#REF!&lt;&gt;"X",ASISTENCIA!#REF!&lt;&gt;"L",ASISTENCIA!#REF!&lt;&gt;"J",ASISTENCIA!#REF!&lt;&gt;"V",ASISTENCIA!#REF!&lt;&gt;"F",ASISTENCIA!#REF!&lt;&gt;""),SUMIF($F$13:$J$13,AJ$13,$F27:$J27),"")</f>
        <v>#REF!</v>
      </c>
      <c r="AK27" s="28" t="e">
        <f>IF(AND(LEN($D27)&gt;0,SUMIF($F$13:$J$13,AK$13,$F27:$J27)&gt;0,ASISTENCIA!#REF!&lt;&gt;"X",ASISTENCIA!#REF!&lt;&gt;"L",ASISTENCIA!#REF!&lt;&gt;"J",ASISTENCIA!#REF!&lt;&gt;"V",ASISTENCIA!#REF!&lt;&gt;"F",ASISTENCIA!#REF!&lt;&gt;""),SUMIF($F$13:$J$13,AK$13,$F27:$J27),"")</f>
        <v>#REF!</v>
      </c>
      <c r="AL27" s="28" t="e">
        <f>IF(AND(LEN($D27)&gt;0,SUMIF($F$13:$J$13,AL$13,$F27:$J27)&gt;0,ASISTENCIA!#REF!&lt;&gt;"X",ASISTENCIA!#REF!&lt;&gt;"L",ASISTENCIA!#REF!&lt;&gt;"J",ASISTENCIA!#REF!&lt;&gt;"V",ASISTENCIA!#REF!&lt;&gt;"F",ASISTENCIA!#REF!&lt;&gt;""),SUMIF($F$13:$J$13,AL$13,$F27:$J27),"")</f>
        <v>#REF!</v>
      </c>
      <c r="AM27" s="28" t="e">
        <f>IF(AND(LEN($D27)&gt;0,SUMIF($F$13:$J$13,AM$13,$F27:$J27)&gt;0,ASISTENCIA!#REF!&lt;&gt;"X",ASISTENCIA!#REF!&lt;&gt;"L",ASISTENCIA!#REF!&lt;&gt;"J",ASISTENCIA!#REF!&lt;&gt;"V",ASISTENCIA!#REF!&lt;&gt;"F",ASISTENCIA!#REF!&lt;&gt;""),SUMIF($F$13:$J$13,AM$13,$F27:$J27),"")</f>
        <v>#REF!</v>
      </c>
      <c r="AN27" s="28" t="e">
        <f>IF(AND(LEN($D27)&gt;0,SUMIF($F$13:$J$13,AN$13,$F27:$J27)&gt;0,ASISTENCIA!#REF!&lt;&gt;"X",ASISTENCIA!#REF!&lt;&gt;"L",ASISTENCIA!#REF!&lt;&gt;"J",ASISTENCIA!#REF!&lt;&gt;"V",ASISTENCIA!#REF!&lt;&gt;"F",ASISTENCIA!#REF!&lt;&gt;""),SUMIF($F$13:$J$13,AN$13,$F27:$J27),"")</f>
        <v>#REF!</v>
      </c>
      <c r="AO27" s="28" t="e">
        <f>IF(AND(LEN($D27)&gt;0,SUMIF($F$13:$J$13,AO$13,$F27:$J27)&gt;0,ASISTENCIA!#REF!&lt;&gt;"X",ASISTENCIA!#REF!&lt;&gt;"L",ASISTENCIA!#REF!&lt;&gt;"J",ASISTENCIA!#REF!&lt;&gt;"V",ASISTENCIA!#REF!&lt;&gt;"F",ASISTENCIA!#REF!&lt;&gt;""),SUMIF($F$13:$J$13,AO$13,$F27:$J27),"")</f>
        <v>#REF!</v>
      </c>
      <c r="AP27" s="28" t="e">
        <f>IF(AND(LEN($D27)&gt;0,SUMIF($F$13:$J$13,AP$13,$F27:$J27)&gt;0,ASISTENCIA!#REF!&lt;&gt;"X",ASISTENCIA!#REF!&lt;&gt;"L",ASISTENCIA!#REF!&lt;&gt;"J",ASISTENCIA!#REF!&lt;&gt;"V",ASISTENCIA!#REF!&lt;&gt;"F",ASISTENCIA!#REF!&lt;&gt;""),SUMIF($F$13:$J$13,AP$13,$F27:$J27),"")</f>
        <v>#REF!</v>
      </c>
      <c r="AQ27" s="28" t="e">
        <f>IF(AND(LEN($D27)&gt;0,SUMIF($F$13:$J$13,AQ$13,$F27:$J27)&gt;0,ASISTENCIA!#REF!&lt;&gt;"X",ASISTENCIA!#REF!&lt;&gt;"L",ASISTENCIA!#REF!&lt;&gt;"J",ASISTENCIA!#REF!&lt;&gt;"V",ASISTENCIA!#REF!&lt;&gt;"F",ASISTENCIA!#REF!&lt;&gt;""),SUMIF($F$13:$J$13,AQ$13,$F27:$J27),"")</f>
        <v>#REF!</v>
      </c>
      <c r="AR27" s="28" t="e">
        <f>IF(AND(LEN($D27)&gt;0,SUMIF($F$13:$J$13,AR$13,$F27:$J27)&gt;0,ASISTENCIA!#REF!&lt;&gt;"X",ASISTENCIA!#REF!&lt;&gt;"L",ASISTENCIA!#REF!&lt;&gt;"J",ASISTENCIA!#REF!&lt;&gt;"V",ASISTENCIA!#REF!&lt;&gt;"F",ASISTENCIA!#REF!&lt;&gt;""),SUMIF($F$13:$J$13,AR$13,$F27:$J27),"")</f>
        <v>#REF!</v>
      </c>
      <c r="AS27" s="28" t="e">
        <f>IF(AND(LEN($D27)&gt;0,SUMIF($F$13:$J$13,AS$13,$F27:$J27)&gt;0,ASISTENCIA!#REF!&lt;&gt;"X",ASISTENCIA!#REF!&lt;&gt;"L",ASISTENCIA!#REF!&lt;&gt;"J",ASISTENCIA!#REF!&lt;&gt;"V",ASISTENCIA!#REF!&lt;&gt;"F",ASISTENCIA!#REF!&lt;&gt;""),SUMIF($F$13:$J$13,AS$13,$F27:$J27),"")</f>
        <v>#REF!</v>
      </c>
      <c r="AT27" s="108" t="e">
        <f t="shared" si="3"/>
        <v>#REF!</v>
      </c>
      <c r="AW27" s="107"/>
      <c r="AX27" s="103" t="e">
        <f>IF(AND(LEN($D27)&gt;0,SUMIF($F$13:$J$13,AX$13,$F27:$J27)&gt;0,ASISTENCIA!#REF!&lt;&gt;"X",ASISTENCIA!#REF!&lt;&gt;"L",ASISTENCIA!#REF!&lt;&gt;"J",ASISTENCIA!#REF!&lt;&gt;"F"),SUMIF($F$13:$J$13,AX$13,$F27:$J27),"")</f>
        <v>#REF!</v>
      </c>
      <c r="AY27" s="103" t="e">
        <f>IF(AND(LEN($D27)&gt;0,SUMIF($F$13:$J$13,AY$13,$F27:$J27)&gt;0,ASISTENCIA!#REF!&lt;&gt;"X",ASISTENCIA!#REF!&lt;&gt;"L",ASISTENCIA!#REF!&lt;&gt;"J",ASISTENCIA!#REF!&lt;&gt;"F"),SUMIF($F$13:$J$13,AY$13,$F27:$J27),"")</f>
        <v>#REF!</v>
      </c>
      <c r="AZ27" s="103" t="e">
        <f>IF(AND(LEN($D27)&gt;0,SUMIF($F$13:$J$13,AZ$13,$F27:$J27)&gt;0,ASISTENCIA!#REF!&lt;&gt;"X",ASISTENCIA!#REF!&lt;&gt;"L",ASISTENCIA!#REF!&lt;&gt;"J",ASISTENCIA!#REF!&lt;&gt;"F"),SUMIF($F$13:$J$13,AZ$13,$F27:$J27),"")</f>
        <v>#REF!</v>
      </c>
      <c r="BA27" s="103" t="e">
        <f>IF(AND(LEN($D27)&gt;0,SUMIF($F$13:$J$13,BA$13,$F27:$J27)&gt;0,ASISTENCIA!#REF!&lt;&gt;"X",ASISTENCIA!#REF!&lt;&gt;"L",ASISTENCIA!#REF!&lt;&gt;"J",ASISTENCIA!#REF!&lt;&gt;"F"),SUMIF($F$13:$J$13,BA$13,$F27:$J27),"")</f>
        <v>#REF!</v>
      </c>
      <c r="BB27" s="103" t="e">
        <f>IF(AND(LEN($D27)&gt;0,SUMIF($F$13:$J$13,BB$13,$F27:$J27)&gt;0,ASISTENCIA!#REF!&lt;&gt;"X",ASISTENCIA!#REF!&lt;&gt;"L",ASISTENCIA!#REF!&lt;&gt;"J",ASISTENCIA!#REF!&lt;&gt;"F"),SUMIF($F$13:$J$13,BB$13,$F27:$J27),"")</f>
        <v>#REF!</v>
      </c>
      <c r="BC27" s="103" t="e">
        <f>IF(AND(LEN($D27)&gt;0,SUMIF($F$13:$J$13,BC$13,$F27:$J27)&gt;0,ASISTENCIA!#REF!&lt;&gt;"X",ASISTENCIA!#REF!&lt;&gt;"L",ASISTENCIA!#REF!&lt;&gt;"J",ASISTENCIA!#REF!&lt;&gt;"F"),SUMIF($F$13:$J$13,BC$13,$F27:$J27),"")</f>
        <v>#REF!</v>
      </c>
      <c r="BD27" s="103" t="e">
        <f>IF(AND(LEN($D27)&gt;0,SUMIF($F$13:$J$13,BD$13,$F27:$J27)&gt;0,ASISTENCIA!#REF!&lt;&gt;"X",ASISTENCIA!#REF!&lt;&gt;"L",ASISTENCIA!#REF!&lt;&gt;"J",ASISTENCIA!#REF!&lt;&gt;"F"),SUMIF($F$13:$J$13,BD$13,$F27:$J27),"")</f>
        <v>#REF!</v>
      </c>
      <c r="BE27" s="103" t="e">
        <f>IF(AND(LEN($D27)&gt;0,SUMIF($F$13:$J$13,BE$13,$F27:$J27)&gt;0,ASISTENCIA!#REF!&lt;&gt;"X",ASISTENCIA!#REF!&lt;&gt;"L",ASISTENCIA!#REF!&lt;&gt;"J",ASISTENCIA!#REF!&lt;&gt;"F"),SUMIF($F$13:$J$13,BE$13,$F27:$J27),"")</f>
        <v>#REF!</v>
      </c>
      <c r="BF27" s="103" t="e">
        <f>IF(AND(LEN($D27)&gt;0,SUMIF($F$13:$J$13,BF$13,$F27:$J27)&gt;0,ASISTENCIA!#REF!&lt;&gt;"X",ASISTENCIA!#REF!&lt;&gt;"L",ASISTENCIA!#REF!&lt;&gt;"J",ASISTENCIA!#REF!&lt;&gt;"F"),SUMIF($F$13:$J$13,BF$13,$F27:$J27),"")</f>
        <v>#REF!</v>
      </c>
      <c r="BG27" s="103" t="e">
        <f>IF(AND(LEN($D27)&gt;0,SUMIF($F$13:$J$13,BG$13,$F27:$J27)&gt;0,ASISTENCIA!#REF!&lt;&gt;"X",ASISTENCIA!#REF!&lt;&gt;"L",ASISTENCIA!#REF!&lt;&gt;"J",ASISTENCIA!#REF!&lt;&gt;"F"),SUMIF($F$13:$J$13,BG$13,$F27:$J27),"")</f>
        <v>#REF!</v>
      </c>
      <c r="BH27" s="103" t="e">
        <f>IF(AND(LEN($D27)&gt;0,SUMIF($F$13:$J$13,BH$13,$F27:$J27)&gt;0,ASISTENCIA!#REF!&lt;&gt;"X",ASISTENCIA!#REF!&lt;&gt;"L",ASISTENCIA!#REF!&lt;&gt;"J",ASISTENCIA!#REF!&lt;&gt;"F"),SUMIF($F$13:$J$13,BH$13,$F27:$J27),"")</f>
        <v>#REF!</v>
      </c>
      <c r="BI27" s="103" t="e">
        <f>IF(AND(LEN($D27)&gt;0,SUMIF($F$13:$J$13,BI$13,$F27:$J27)&gt;0,ASISTENCIA!#REF!&lt;&gt;"X",ASISTENCIA!#REF!&lt;&gt;"L",ASISTENCIA!#REF!&lt;&gt;"J",ASISTENCIA!#REF!&lt;&gt;"F"),SUMIF($F$13:$J$13,BI$13,$F27:$J27),"")</f>
        <v>#REF!</v>
      </c>
      <c r="BJ27" s="103" t="e">
        <f>IF(AND(LEN($D27)&gt;0,SUMIF($F$13:$J$13,BJ$13,$F27:$J27)&gt;0,ASISTENCIA!#REF!&lt;&gt;"X",ASISTENCIA!#REF!&lt;&gt;"L",ASISTENCIA!#REF!&lt;&gt;"J",ASISTENCIA!#REF!&lt;&gt;"F"),SUMIF($F$13:$J$13,BJ$13,$F27:$J27),"")</f>
        <v>#REF!</v>
      </c>
      <c r="BK27" s="103" t="e">
        <f>IF(AND(LEN($D27)&gt;0,SUMIF($F$13:$J$13,BK$13,$F27:$J27)&gt;0,ASISTENCIA!#REF!&lt;&gt;"X",ASISTENCIA!#REF!&lt;&gt;"L",ASISTENCIA!#REF!&lt;&gt;"J",ASISTENCIA!#REF!&lt;&gt;"F"),SUMIF($F$13:$J$13,BK$13,$F27:$J27),"")</f>
        <v>#REF!</v>
      </c>
      <c r="BL27" s="103" t="e">
        <f>IF(AND(LEN($D27)&gt;0,SUMIF($F$13:$J$13,BL$13,$F27:$J27)&gt;0,ASISTENCIA!#REF!&lt;&gt;"X",ASISTENCIA!#REF!&lt;&gt;"L",ASISTENCIA!#REF!&lt;&gt;"J",ASISTENCIA!#REF!&lt;&gt;"F"),SUMIF($F$13:$J$13,BL$13,$F27:$J27),"")</f>
        <v>#REF!</v>
      </c>
      <c r="BM27" s="103" t="e">
        <f>IF(AND(LEN($D27)&gt;0,SUMIF($F$13:$J$13,BM$13,$F27:$J27)&gt;0,ASISTENCIA!#REF!&lt;&gt;"X",ASISTENCIA!#REF!&lt;&gt;"L",ASISTENCIA!#REF!&lt;&gt;"J",ASISTENCIA!#REF!&lt;&gt;"F"),SUMIF($F$13:$J$13,BM$13,$F27:$J27),"")</f>
        <v>#REF!</v>
      </c>
      <c r="BN27" s="103" t="e">
        <f>IF(AND(LEN($D27)&gt;0,SUMIF($F$13:$J$13,BN$13,$F27:$J27)&gt;0,ASISTENCIA!#REF!&lt;&gt;"X",ASISTENCIA!#REF!&lt;&gt;"L",ASISTENCIA!#REF!&lt;&gt;"J",ASISTENCIA!#REF!&lt;&gt;"F"),SUMIF($F$13:$J$13,BN$13,$F27:$J27),"")</f>
        <v>#REF!</v>
      </c>
      <c r="BO27" s="103" t="e">
        <f>IF(AND(LEN($D27)&gt;0,SUMIF($F$13:$J$13,BO$13,$F27:$J27)&gt;0,ASISTENCIA!#REF!&lt;&gt;"X",ASISTENCIA!#REF!&lt;&gt;"L",ASISTENCIA!#REF!&lt;&gt;"J",ASISTENCIA!#REF!&lt;&gt;"F"),SUMIF($F$13:$J$13,BO$13,$F27:$J27),"")</f>
        <v>#REF!</v>
      </c>
      <c r="BP27" s="103" t="e">
        <f>IF(AND(LEN($D27)&gt;0,SUMIF($F$13:$J$13,BP$13,$F27:$J27)&gt;0,ASISTENCIA!#REF!&lt;&gt;"X",ASISTENCIA!#REF!&lt;&gt;"L",ASISTENCIA!#REF!&lt;&gt;"J",ASISTENCIA!#REF!&lt;&gt;"F"),SUMIF($F$13:$J$13,BP$13,$F27:$J27),"")</f>
        <v>#REF!</v>
      </c>
      <c r="BQ27" s="103" t="e">
        <f>IF(AND(LEN($D27)&gt;0,SUMIF($F$13:$J$13,BQ$13,$F27:$J27)&gt;0,ASISTENCIA!#REF!&lt;&gt;"X",ASISTENCIA!#REF!&lt;&gt;"L",ASISTENCIA!#REF!&lt;&gt;"J",ASISTENCIA!#REF!&lt;&gt;"F"),SUMIF($F$13:$J$13,BQ$13,$F27:$J27),"")</f>
        <v>#REF!</v>
      </c>
      <c r="BR27" s="103" t="e">
        <f>IF(AND(LEN($D27)&gt;0,SUMIF($F$13:$J$13,BR$13,$F27:$J27)&gt;0,ASISTENCIA!#REF!&lt;&gt;"X",ASISTENCIA!#REF!&lt;&gt;"L",ASISTENCIA!#REF!&lt;&gt;"J",ASISTENCIA!#REF!&lt;&gt;"F"),SUMIF($F$13:$J$13,BR$13,$F27:$J27),"")</f>
        <v>#REF!</v>
      </c>
      <c r="BS27" s="103" t="e">
        <f>IF(AND(LEN($D27)&gt;0,SUMIF($F$13:$J$13,BS$13,$F27:$J27)&gt;0,ASISTENCIA!#REF!&lt;&gt;"X",ASISTENCIA!#REF!&lt;&gt;"L",ASISTENCIA!#REF!&lt;&gt;"J",ASISTENCIA!#REF!&lt;&gt;"F"),SUMIF($F$13:$J$13,BS$13,$F27:$J27),"")</f>
        <v>#REF!</v>
      </c>
      <c r="BT27" s="103" t="e">
        <f>IF(AND(LEN($D27)&gt;0,SUMIF($F$13:$J$13,BT$13,$F27:$J27)&gt;0,ASISTENCIA!#REF!&lt;&gt;"X",ASISTENCIA!#REF!&lt;&gt;"L",ASISTENCIA!#REF!&lt;&gt;"J",ASISTENCIA!#REF!&lt;&gt;"F"),SUMIF($F$13:$J$13,BT$13,$F27:$J27),"")</f>
        <v>#REF!</v>
      </c>
      <c r="BU27" s="103" t="e">
        <f>IF(AND(LEN($D27)&gt;0,SUMIF($F$13:$J$13,BU$13,$F27:$J27)&gt;0,ASISTENCIA!#REF!&lt;&gt;"X",ASISTENCIA!#REF!&lt;&gt;"L",ASISTENCIA!#REF!&lt;&gt;"J",ASISTENCIA!#REF!&lt;&gt;"F"),SUMIF($F$13:$J$13,BU$13,$F27:$J27),"")</f>
        <v>#REF!</v>
      </c>
      <c r="BV27" s="103" t="e">
        <f>IF(AND(LEN($D27)&gt;0,SUMIF($F$13:$J$13,BV$13,$F27:$J27)&gt;0,ASISTENCIA!#REF!&lt;&gt;"X",ASISTENCIA!#REF!&lt;&gt;"L",ASISTENCIA!#REF!&lt;&gt;"J",ASISTENCIA!#REF!&lt;&gt;"F"),SUMIF($F$13:$J$13,BV$13,$F27:$J27),"")</f>
        <v>#REF!</v>
      </c>
      <c r="BW27" s="103" t="e">
        <f>IF(AND(LEN($D27)&gt;0,SUMIF($F$13:$J$13,BW$13,$F27:$J27)&gt;0,ASISTENCIA!#REF!&lt;&gt;"X",ASISTENCIA!#REF!&lt;&gt;"L",ASISTENCIA!#REF!&lt;&gt;"J",ASISTENCIA!#REF!&lt;&gt;"F"),SUMIF($F$13:$J$13,BW$13,$F27:$J27),"")</f>
        <v>#REF!</v>
      </c>
      <c r="BX27" s="103" t="e">
        <f>IF(AND(LEN($D27)&gt;0,SUMIF($F$13:$J$13,BX$13,$F27:$J27)&gt;0,ASISTENCIA!#REF!&lt;&gt;"X",ASISTENCIA!#REF!&lt;&gt;"L",ASISTENCIA!#REF!&lt;&gt;"J",ASISTENCIA!#REF!&lt;&gt;"F"),SUMIF($F$13:$J$13,BX$13,$F27:$J27),"")</f>
        <v>#REF!</v>
      </c>
      <c r="BY27" s="103" t="e">
        <f>IF(AND(LEN($D27)&gt;0,SUMIF($F$13:$J$13,BY$13,$F27:$J27)&gt;0,ASISTENCIA!#REF!&lt;&gt;"X",ASISTENCIA!#REF!&lt;&gt;"L",ASISTENCIA!#REF!&lt;&gt;"J",ASISTENCIA!#REF!&lt;&gt;"F"),SUMIF($F$13:$J$13,BY$13,$F27:$J27),"")</f>
        <v>#REF!</v>
      </c>
      <c r="BZ27" s="103" t="e">
        <f>IF(AND(LEN($D27)&gt;0,SUMIF($F$13:$J$13,BZ$13,$F27:$J27)&gt;0,ASISTENCIA!#REF!&lt;&gt;"X",ASISTENCIA!#REF!&lt;&gt;"L",ASISTENCIA!#REF!&lt;&gt;"J",ASISTENCIA!#REF!&lt;&gt;"F"),SUMIF($F$13:$J$13,BZ$13,$F27:$J27),"")</f>
        <v>#REF!</v>
      </c>
      <c r="CA27" s="103" t="e">
        <f>IF(AND(LEN($D27)&gt;0,SUMIF($F$13:$J$13,CA$13,$F27:$J27)&gt;0,ASISTENCIA!#REF!&lt;&gt;"X",ASISTENCIA!#REF!&lt;&gt;"L",ASISTENCIA!#REF!&lt;&gt;"J",ASISTENCIA!#REF!&lt;&gt;"F"),SUMIF($F$13:$J$13,CA$13,$F27:$J27),"")</f>
        <v>#REF!</v>
      </c>
      <c r="CB27" s="103" t="e">
        <f>IF(AND(LEN($D27)&gt;0,SUMIF($F$13:$J$13,CB$13,$F27:$J27)&gt;0,ASISTENCIA!#REF!&lt;&gt;"X",ASISTENCIA!#REF!&lt;&gt;"L",ASISTENCIA!#REF!&lt;&gt;"J",ASISTENCIA!#REF!&lt;&gt;"F"),SUMIF($F$13:$J$13,CB$13,$F27:$J27),"")</f>
        <v>#REF!</v>
      </c>
      <c r="CC27" s="108" t="e">
        <f t="shared" si="4"/>
        <v>#REF!</v>
      </c>
      <c r="CD27" s="107"/>
    </row>
    <row r="28" spans="1:82" s="7" customFormat="1" ht="15" x14ac:dyDescent="0.25">
      <c r="A28" s="18" t="e">
        <f t="shared" si="5"/>
        <v>#REF!</v>
      </c>
      <c r="B28" s="14" t="e">
        <f>IF(LEN(C28)&gt;0,VLOOKUP($O$4,DATA!$A$1:$S$1,2,FALSE),"")</f>
        <v>#REF!</v>
      </c>
      <c r="C28" s="15" t="e">
        <f t="shared" si="2"/>
        <v>#REF!</v>
      </c>
      <c r="D28" s="21" t="e">
        <f>IF(LEN(ASISTENCIA!#REF!)&gt;0,ASISTENCIA!#REF!,"")</f>
        <v>#REF!</v>
      </c>
      <c r="E28" s="110" t="e">
        <f>IF(LEN(D28)&gt;0,ASISTENCIA!#REF!,"")</f>
        <v>#REF!</v>
      </c>
      <c r="F28" s="26"/>
      <c r="G28" s="26"/>
      <c r="H28" s="26"/>
      <c r="I28" s="26"/>
      <c r="J28" s="26"/>
      <c r="K28" s="103" t="str">
        <f t="shared" si="0"/>
        <v/>
      </c>
      <c r="L28" s="6"/>
      <c r="M28" s="5"/>
      <c r="N28" s="103" t="e">
        <f t="shared" si="6"/>
        <v>#REF!</v>
      </c>
      <c r="O28" s="28" t="e">
        <f>IF(AND(LEN($D28)&gt;0,SUMIF($F$13:$J$13,O$13,$F28:$J28)&gt;0,ASISTENCIA!#REF!&lt;&gt;"X",ASISTENCIA!#REF!&lt;&gt;"L",ASISTENCIA!#REF!&lt;&gt;"J",ASISTENCIA!#REF!&lt;&gt;"V",ASISTENCIA!#REF!&lt;&gt;"F",ASISTENCIA!#REF!&lt;&gt;""),SUMIF($F$13:$J$13,O$13,$F28:$J28),"")</f>
        <v>#REF!</v>
      </c>
      <c r="P28" s="28" t="e">
        <f>IF(AND(LEN($D28)&gt;0,SUMIF($F$13:$J$13,P$13,$F28:$J28)&gt;0,ASISTENCIA!#REF!&lt;&gt;"X",ASISTENCIA!#REF!&lt;&gt;"L",ASISTENCIA!#REF!&lt;&gt;"J",ASISTENCIA!#REF!&lt;&gt;"V",ASISTENCIA!#REF!&lt;&gt;"F",ASISTENCIA!#REF!&lt;&gt;""),SUMIF($F$13:$J$13,P$13,$F28:$J28),"")</f>
        <v>#REF!</v>
      </c>
      <c r="Q28" s="28" t="e">
        <f>IF(AND(LEN($D28)&gt;0,SUMIF($F$13:$J$13,Q$13,$F28:$J28)&gt;0,ASISTENCIA!#REF!&lt;&gt;"X",ASISTENCIA!#REF!&lt;&gt;"L",ASISTENCIA!#REF!&lt;&gt;"J",ASISTENCIA!#REF!&lt;&gt;"V",ASISTENCIA!#REF!&lt;&gt;"F",ASISTENCIA!#REF!&lt;&gt;""),SUMIF($F$13:$J$13,Q$13,$F28:$J28),"")</f>
        <v>#REF!</v>
      </c>
      <c r="R28" s="28" t="e">
        <f>IF(AND(LEN($D28)&gt;0,SUMIF($F$13:$J$13,R$13,$F28:$J28)&gt;0,ASISTENCIA!#REF!&lt;&gt;"X",ASISTENCIA!#REF!&lt;&gt;"L",ASISTENCIA!#REF!&lt;&gt;"J",ASISTENCIA!#REF!&lt;&gt;"V",ASISTENCIA!#REF!&lt;&gt;"F",ASISTENCIA!#REF!&lt;&gt;""),SUMIF($F$13:$J$13,R$13,$F28:$J28),"")</f>
        <v>#REF!</v>
      </c>
      <c r="S28" s="28" t="e">
        <f>IF(AND(LEN($D28)&gt;0,SUMIF($F$13:$J$13,S$13,$F28:$J28)&gt;0,ASISTENCIA!#REF!&lt;&gt;"X",ASISTENCIA!#REF!&lt;&gt;"L",ASISTENCIA!#REF!&lt;&gt;"J",ASISTENCIA!#REF!&lt;&gt;"V",ASISTENCIA!#REF!&lt;&gt;"F",ASISTENCIA!#REF!&lt;&gt;""),SUMIF($F$13:$J$13,S$13,$F28:$J28),"")</f>
        <v>#REF!</v>
      </c>
      <c r="T28" s="28" t="e">
        <f>IF(AND(LEN($D28)&gt;0,SUMIF($F$13:$J$13,T$13,$F28:$J28)&gt;0,ASISTENCIA!#REF!&lt;&gt;"X",ASISTENCIA!#REF!&lt;&gt;"L",ASISTENCIA!#REF!&lt;&gt;"J",ASISTENCIA!#REF!&lt;&gt;"V",ASISTENCIA!#REF!&lt;&gt;"F",ASISTENCIA!#REF!&lt;&gt;""),SUMIF($F$13:$J$13,T$13,$F28:$J28),"")</f>
        <v>#REF!</v>
      </c>
      <c r="U28" s="28" t="e">
        <f>IF(AND(LEN($D28)&gt;0,SUMIF($F$13:$J$13,U$13,$F28:$J28)&gt;0,ASISTENCIA!#REF!&lt;&gt;"X",ASISTENCIA!#REF!&lt;&gt;"L",ASISTENCIA!#REF!&lt;&gt;"J",ASISTENCIA!#REF!&lt;&gt;"V",ASISTENCIA!#REF!&lt;&gt;"F",ASISTENCIA!#REF!&lt;&gt;""),SUMIF($F$13:$J$13,U$13,$F28:$J28),"")</f>
        <v>#REF!</v>
      </c>
      <c r="V28" s="28" t="e">
        <f>IF(AND(LEN($D28)&gt;0,SUMIF($F$13:$J$13,V$13,$F28:$J28)&gt;0,ASISTENCIA!#REF!&lt;&gt;"X",ASISTENCIA!#REF!&lt;&gt;"L",ASISTENCIA!#REF!&lt;&gt;"J",ASISTENCIA!#REF!&lt;&gt;"V",ASISTENCIA!#REF!&lt;&gt;"F",ASISTENCIA!#REF!&lt;&gt;""),SUMIF($F$13:$J$13,V$13,$F28:$J28),"")</f>
        <v>#REF!</v>
      </c>
      <c r="W28" s="28" t="e">
        <f>IF(AND(LEN($D28)&gt;0,SUMIF($F$13:$J$13,W$13,$F28:$J28)&gt;0,ASISTENCIA!#REF!&lt;&gt;"X",ASISTENCIA!#REF!&lt;&gt;"L",ASISTENCIA!#REF!&lt;&gt;"J",ASISTENCIA!#REF!&lt;&gt;"V",ASISTENCIA!#REF!&lt;&gt;"F",ASISTENCIA!#REF!&lt;&gt;""),SUMIF($F$13:$J$13,W$13,$F28:$J28),"")</f>
        <v>#REF!</v>
      </c>
      <c r="X28" s="28" t="e">
        <f>IF(AND(LEN($D28)&gt;0,SUMIF($F$13:$J$13,X$13,$F28:$J28)&gt;0,ASISTENCIA!#REF!&lt;&gt;"X",ASISTENCIA!#REF!&lt;&gt;"L",ASISTENCIA!#REF!&lt;&gt;"J",ASISTENCIA!#REF!&lt;&gt;"V",ASISTENCIA!#REF!&lt;&gt;"F",ASISTENCIA!#REF!&lt;&gt;""),SUMIF($F$13:$J$13,X$13,$F28:$J28),"")</f>
        <v>#REF!</v>
      </c>
      <c r="Y28" s="28" t="e">
        <f>IF(AND(LEN($D28)&gt;0,SUMIF($F$13:$J$13,Y$13,$F28:$J28)&gt;0,ASISTENCIA!#REF!&lt;&gt;"X",ASISTENCIA!#REF!&lt;&gt;"L",ASISTENCIA!#REF!&lt;&gt;"J",ASISTENCIA!#REF!&lt;&gt;"V",ASISTENCIA!#REF!&lt;&gt;"F",ASISTENCIA!#REF!&lt;&gt;""),SUMIF($F$13:$J$13,Y$13,$F28:$J28),"")</f>
        <v>#REF!</v>
      </c>
      <c r="Z28" s="28" t="e">
        <f>IF(AND(LEN($D28)&gt;0,SUMIF($F$13:$J$13,Z$13,$F28:$J28)&gt;0,ASISTENCIA!#REF!&lt;&gt;"X",ASISTENCIA!#REF!&lt;&gt;"L",ASISTENCIA!#REF!&lt;&gt;"J",ASISTENCIA!#REF!&lt;&gt;"V",ASISTENCIA!#REF!&lt;&gt;"F",ASISTENCIA!#REF!&lt;&gt;""),SUMIF($F$13:$J$13,Z$13,$F28:$J28),"")</f>
        <v>#REF!</v>
      </c>
      <c r="AA28" s="28" t="e">
        <f>IF(AND(LEN($D28)&gt;0,SUMIF($F$13:$J$13,AA$13,$F28:$J28)&gt;0,ASISTENCIA!#REF!&lt;&gt;"X",ASISTENCIA!#REF!&lt;&gt;"L",ASISTENCIA!#REF!&lt;&gt;"J",ASISTENCIA!#REF!&lt;&gt;"V",ASISTENCIA!#REF!&lt;&gt;"F",ASISTENCIA!#REF!&lt;&gt;""),SUMIF($F$13:$J$13,AA$13,$F28:$J28),"")</f>
        <v>#REF!</v>
      </c>
      <c r="AB28" s="28" t="e">
        <f>IF(AND(LEN($D28)&gt;0,SUMIF($F$13:$J$13,AB$13,$F28:$J28)&gt;0,ASISTENCIA!#REF!&lt;&gt;"X",ASISTENCIA!#REF!&lt;&gt;"L",ASISTENCIA!#REF!&lt;&gt;"J",ASISTENCIA!#REF!&lt;&gt;"V",ASISTENCIA!#REF!&lt;&gt;"F",ASISTENCIA!#REF!&lt;&gt;""),SUMIF($F$13:$J$13,AB$13,$F28:$J28),"")</f>
        <v>#REF!</v>
      </c>
      <c r="AC28" s="28" t="e">
        <f>IF(AND(LEN($D28)&gt;0,SUMIF($F$13:$J$13,AC$13,$F28:$J28)&gt;0,ASISTENCIA!#REF!&lt;&gt;"X",ASISTENCIA!#REF!&lt;&gt;"L",ASISTENCIA!#REF!&lt;&gt;"J",ASISTENCIA!#REF!&lt;&gt;"V",ASISTENCIA!#REF!&lt;&gt;"F",ASISTENCIA!#REF!&lt;&gt;""),SUMIF($F$13:$J$13,AC$13,$F28:$J28),"")</f>
        <v>#REF!</v>
      </c>
      <c r="AD28" s="28" t="e">
        <f>IF(AND(LEN($D28)&gt;0,SUMIF($F$13:$J$13,AD$13,$F28:$J28)&gt;0,ASISTENCIA!#REF!&lt;&gt;"X",ASISTENCIA!#REF!&lt;&gt;"L",ASISTENCIA!#REF!&lt;&gt;"J",ASISTENCIA!#REF!&lt;&gt;"V",ASISTENCIA!#REF!&lt;&gt;"F",ASISTENCIA!#REF!&lt;&gt;""),SUMIF($F$13:$J$13,AD$13,$F28:$J28),"")</f>
        <v>#REF!</v>
      </c>
      <c r="AE28" s="28" t="e">
        <f>IF(AND(LEN($D28)&gt;0,SUMIF($F$13:$J$13,AE$13,$F28:$J28)&gt;0,ASISTENCIA!#REF!&lt;&gt;"X",ASISTENCIA!#REF!&lt;&gt;"L",ASISTENCIA!#REF!&lt;&gt;"J",ASISTENCIA!#REF!&lt;&gt;"V",ASISTENCIA!#REF!&lt;&gt;"F",ASISTENCIA!#REF!&lt;&gt;""),SUMIF($F$13:$J$13,AE$13,$F28:$J28),"")</f>
        <v>#REF!</v>
      </c>
      <c r="AF28" s="28" t="e">
        <f>IF(AND(LEN($D28)&gt;0,SUMIF($F$13:$J$13,AF$13,$F28:$J28)&gt;0,ASISTENCIA!#REF!&lt;&gt;"X",ASISTENCIA!#REF!&lt;&gt;"L",ASISTENCIA!#REF!&lt;&gt;"J",ASISTENCIA!#REF!&lt;&gt;"V",ASISTENCIA!#REF!&lt;&gt;"F",ASISTENCIA!#REF!&lt;&gt;""),SUMIF($F$13:$J$13,AF$13,$F28:$J28),"")</f>
        <v>#REF!</v>
      </c>
      <c r="AG28" s="28" t="e">
        <f>IF(AND(LEN($D28)&gt;0,SUMIF($F$13:$J$13,AG$13,$F28:$J28)&gt;0,ASISTENCIA!#REF!&lt;&gt;"X",ASISTENCIA!#REF!&lt;&gt;"L",ASISTENCIA!#REF!&lt;&gt;"J",ASISTENCIA!#REF!&lt;&gt;"V",ASISTENCIA!#REF!&lt;&gt;"F",ASISTENCIA!#REF!&lt;&gt;""),SUMIF($F$13:$J$13,AG$13,$F28:$J28),"")</f>
        <v>#REF!</v>
      </c>
      <c r="AH28" s="28" t="e">
        <f>IF(AND(LEN($D28)&gt;0,SUMIF($F$13:$J$13,AH$13,$F28:$J28)&gt;0,ASISTENCIA!#REF!&lt;&gt;"X",ASISTENCIA!#REF!&lt;&gt;"L",ASISTENCIA!#REF!&lt;&gt;"J",ASISTENCIA!#REF!&lt;&gt;"V",ASISTENCIA!#REF!&lt;&gt;"F",ASISTENCIA!#REF!&lt;&gt;""),SUMIF($F$13:$J$13,AH$13,$F28:$J28),"")</f>
        <v>#REF!</v>
      </c>
      <c r="AI28" s="28" t="e">
        <f>IF(AND(LEN($D28)&gt;0,SUMIF($F$13:$J$13,AI$13,$F28:$J28)&gt;0,ASISTENCIA!#REF!&lt;&gt;"X",ASISTENCIA!#REF!&lt;&gt;"L",ASISTENCIA!#REF!&lt;&gt;"J",ASISTENCIA!#REF!&lt;&gt;"V",ASISTENCIA!#REF!&lt;&gt;"F",ASISTENCIA!#REF!&lt;&gt;""),SUMIF($F$13:$J$13,AI$13,$F28:$J28),"")</f>
        <v>#REF!</v>
      </c>
      <c r="AJ28" s="28" t="e">
        <f>IF(AND(LEN($D28)&gt;0,SUMIF($F$13:$J$13,AJ$13,$F28:$J28)&gt;0,ASISTENCIA!#REF!&lt;&gt;"X",ASISTENCIA!#REF!&lt;&gt;"L",ASISTENCIA!#REF!&lt;&gt;"J",ASISTENCIA!#REF!&lt;&gt;"V",ASISTENCIA!#REF!&lt;&gt;"F",ASISTENCIA!#REF!&lt;&gt;""),SUMIF($F$13:$J$13,AJ$13,$F28:$J28),"")</f>
        <v>#REF!</v>
      </c>
      <c r="AK28" s="28" t="e">
        <f>IF(AND(LEN($D28)&gt;0,SUMIF($F$13:$J$13,AK$13,$F28:$J28)&gt;0,ASISTENCIA!#REF!&lt;&gt;"X",ASISTENCIA!#REF!&lt;&gt;"L",ASISTENCIA!#REF!&lt;&gt;"J",ASISTENCIA!#REF!&lt;&gt;"V",ASISTENCIA!#REF!&lt;&gt;"F",ASISTENCIA!#REF!&lt;&gt;""),SUMIF($F$13:$J$13,AK$13,$F28:$J28),"")</f>
        <v>#REF!</v>
      </c>
      <c r="AL28" s="28" t="e">
        <f>IF(AND(LEN($D28)&gt;0,SUMIF($F$13:$J$13,AL$13,$F28:$J28)&gt;0,ASISTENCIA!#REF!&lt;&gt;"X",ASISTENCIA!#REF!&lt;&gt;"L",ASISTENCIA!#REF!&lt;&gt;"J",ASISTENCIA!#REF!&lt;&gt;"V",ASISTENCIA!#REF!&lt;&gt;"F",ASISTENCIA!#REF!&lt;&gt;""),SUMIF($F$13:$J$13,AL$13,$F28:$J28),"")</f>
        <v>#REF!</v>
      </c>
      <c r="AM28" s="28" t="e">
        <f>IF(AND(LEN($D28)&gt;0,SUMIF($F$13:$J$13,AM$13,$F28:$J28)&gt;0,ASISTENCIA!#REF!&lt;&gt;"X",ASISTENCIA!#REF!&lt;&gt;"L",ASISTENCIA!#REF!&lt;&gt;"J",ASISTENCIA!#REF!&lt;&gt;"V",ASISTENCIA!#REF!&lt;&gt;"F",ASISTENCIA!#REF!&lt;&gt;""),SUMIF($F$13:$J$13,AM$13,$F28:$J28),"")</f>
        <v>#REF!</v>
      </c>
      <c r="AN28" s="28" t="e">
        <f>IF(AND(LEN($D28)&gt;0,SUMIF($F$13:$J$13,AN$13,$F28:$J28)&gt;0,ASISTENCIA!#REF!&lt;&gt;"X",ASISTENCIA!#REF!&lt;&gt;"L",ASISTENCIA!#REF!&lt;&gt;"J",ASISTENCIA!#REF!&lt;&gt;"V",ASISTENCIA!#REF!&lt;&gt;"F",ASISTENCIA!#REF!&lt;&gt;""),SUMIF($F$13:$J$13,AN$13,$F28:$J28),"")</f>
        <v>#REF!</v>
      </c>
      <c r="AO28" s="28" t="e">
        <f>IF(AND(LEN($D28)&gt;0,SUMIF($F$13:$J$13,AO$13,$F28:$J28)&gt;0,ASISTENCIA!#REF!&lt;&gt;"X",ASISTENCIA!#REF!&lt;&gt;"L",ASISTENCIA!#REF!&lt;&gt;"J",ASISTENCIA!#REF!&lt;&gt;"V",ASISTENCIA!#REF!&lt;&gt;"F",ASISTENCIA!#REF!&lt;&gt;""),SUMIF($F$13:$J$13,AO$13,$F28:$J28),"")</f>
        <v>#REF!</v>
      </c>
      <c r="AP28" s="28" t="e">
        <f>IF(AND(LEN($D28)&gt;0,SUMIF($F$13:$J$13,AP$13,$F28:$J28)&gt;0,ASISTENCIA!#REF!&lt;&gt;"X",ASISTENCIA!#REF!&lt;&gt;"L",ASISTENCIA!#REF!&lt;&gt;"J",ASISTENCIA!#REF!&lt;&gt;"V",ASISTENCIA!#REF!&lt;&gt;"F",ASISTENCIA!#REF!&lt;&gt;""),SUMIF($F$13:$J$13,AP$13,$F28:$J28),"")</f>
        <v>#REF!</v>
      </c>
      <c r="AQ28" s="28" t="e">
        <f>IF(AND(LEN($D28)&gt;0,SUMIF($F$13:$J$13,AQ$13,$F28:$J28)&gt;0,ASISTENCIA!#REF!&lt;&gt;"X",ASISTENCIA!#REF!&lt;&gt;"L",ASISTENCIA!#REF!&lt;&gt;"J",ASISTENCIA!#REF!&lt;&gt;"V",ASISTENCIA!#REF!&lt;&gt;"F",ASISTENCIA!#REF!&lt;&gt;""),SUMIF($F$13:$J$13,AQ$13,$F28:$J28),"")</f>
        <v>#REF!</v>
      </c>
      <c r="AR28" s="28" t="e">
        <f>IF(AND(LEN($D28)&gt;0,SUMIF($F$13:$J$13,AR$13,$F28:$J28)&gt;0,ASISTENCIA!#REF!&lt;&gt;"X",ASISTENCIA!#REF!&lt;&gt;"L",ASISTENCIA!#REF!&lt;&gt;"J",ASISTENCIA!#REF!&lt;&gt;"V",ASISTENCIA!#REF!&lt;&gt;"F",ASISTENCIA!#REF!&lt;&gt;""),SUMIF($F$13:$J$13,AR$13,$F28:$J28),"")</f>
        <v>#REF!</v>
      </c>
      <c r="AS28" s="28" t="e">
        <f>IF(AND(LEN($D28)&gt;0,SUMIF($F$13:$J$13,AS$13,$F28:$J28)&gt;0,ASISTENCIA!#REF!&lt;&gt;"X",ASISTENCIA!#REF!&lt;&gt;"L",ASISTENCIA!#REF!&lt;&gt;"J",ASISTENCIA!#REF!&lt;&gt;"V",ASISTENCIA!#REF!&lt;&gt;"F",ASISTENCIA!#REF!&lt;&gt;""),SUMIF($F$13:$J$13,AS$13,$F28:$J28),"")</f>
        <v>#REF!</v>
      </c>
      <c r="AT28" s="108" t="e">
        <f t="shared" si="3"/>
        <v>#REF!</v>
      </c>
      <c r="AW28" s="107"/>
      <c r="AX28" s="103" t="e">
        <f>IF(AND(LEN($D28)&gt;0,SUMIF($F$13:$J$13,AX$13,$F28:$J28)&gt;0,ASISTENCIA!#REF!&lt;&gt;"X",ASISTENCIA!#REF!&lt;&gt;"L",ASISTENCIA!#REF!&lt;&gt;"J",ASISTENCIA!#REF!&lt;&gt;"F"),SUMIF($F$13:$J$13,AX$13,$F28:$J28),"")</f>
        <v>#REF!</v>
      </c>
      <c r="AY28" s="103" t="e">
        <f>IF(AND(LEN($D28)&gt;0,SUMIF($F$13:$J$13,AY$13,$F28:$J28)&gt;0,ASISTENCIA!#REF!&lt;&gt;"X",ASISTENCIA!#REF!&lt;&gt;"L",ASISTENCIA!#REF!&lt;&gt;"J",ASISTENCIA!#REF!&lt;&gt;"F"),SUMIF($F$13:$J$13,AY$13,$F28:$J28),"")</f>
        <v>#REF!</v>
      </c>
      <c r="AZ28" s="103" t="e">
        <f>IF(AND(LEN($D28)&gt;0,SUMIF($F$13:$J$13,AZ$13,$F28:$J28)&gt;0,ASISTENCIA!#REF!&lt;&gt;"X",ASISTENCIA!#REF!&lt;&gt;"L",ASISTENCIA!#REF!&lt;&gt;"J",ASISTENCIA!#REF!&lt;&gt;"F"),SUMIF($F$13:$J$13,AZ$13,$F28:$J28),"")</f>
        <v>#REF!</v>
      </c>
      <c r="BA28" s="103" t="e">
        <f>IF(AND(LEN($D28)&gt;0,SUMIF($F$13:$J$13,BA$13,$F28:$J28)&gt;0,ASISTENCIA!#REF!&lt;&gt;"X",ASISTENCIA!#REF!&lt;&gt;"L",ASISTENCIA!#REF!&lt;&gt;"J",ASISTENCIA!#REF!&lt;&gt;"F"),SUMIF($F$13:$J$13,BA$13,$F28:$J28),"")</f>
        <v>#REF!</v>
      </c>
      <c r="BB28" s="103" t="e">
        <f>IF(AND(LEN($D28)&gt;0,SUMIF($F$13:$J$13,BB$13,$F28:$J28)&gt;0,ASISTENCIA!#REF!&lt;&gt;"X",ASISTENCIA!#REF!&lt;&gt;"L",ASISTENCIA!#REF!&lt;&gt;"J",ASISTENCIA!#REF!&lt;&gt;"F"),SUMIF($F$13:$J$13,BB$13,$F28:$J28),"")</f>
        <v>#REF!</v>
      </c>
      <c r="BC28" s="103" t="e">
        <f>IF(AND(LEN($D28)&gt;0,SUMIF($F$13:$J$13,BC$13,$F28:$J28)&gt;0,ASISTENCIA!#REF!&lt;&gt;"X",ASISTENCIA!#REF!&lt;&gt;"L",ASISTENCIA!#REF!&lt;&gt;"J",ASISTENCIA!#REF!&lt;&gt;"F"),SUMIF($F$13:$J$13,BC$13,$F28:$J28),"")</f>
        <v>#REF!</v>
      </c>
      <c r="BD28" s="103" t="e">
        <f>IF(AND(LEN($D28)&gt;0,SUMIF($F$13:$J$13,BD$13,$F28:$J28)&gt;0,ASISTENCIA!#REF!&lt;&gt;"X",ASISTENCIA!#REF!&lt;&gt;"L",ASISTENCIA!#REF!&lt;&gt;"J",ASISTENCIA!#REF!&lt;&gt;"F"),SUMIF($F$13:$J$13,BD$13,$F28:$J28),"")</f>
        <v>#REF!</v>
      </c>
      <c r="BE28" s="103" t="e">
        <f>IF(AND(LEN($D28)&gt;0,SUMIF($F$13:$J$13,BE$13,$F28:$J28)&gt;0,ASISTENCIA!#REF!&lt;&gt;"X",ASISTENCIA!#REF!&lt;&gt;"L",ASISTENCIA!#REF!&lt;&gt;"J",ASISTENCIA!#REF!&lt;&gt;"F"),SUMIF($F$13:$J$13,BE$13,$F28:$J28),"")</f>
        <v>#REF!</v>
      </c>
      <c r="BF28" s="103" t="e">
        <f>IF(AND(LEN($D28)&gt;0,SUMIF($F$13:$J$13,BF$13,$F28:$J28)&gt;0,ASISTENCIA!#REF!&lt;&gt;"X",ASISTENCIA!#REF!&lt;&gt;"L",ASISTENCIA!#REF!&lt;&gt;"J",ASISTENCIA!#REF!&lt;&gt;"F"),SUMIF($F$13:$J$13,BF$13,$F28:$J28),"")</f>
        <v>#REF!</v>
      </c>
      <c r="BG28" s="103" t="e">
        <f>IF(AND(LEN($D28)&gt;0,SUMIF($F$13:$J$13,BG$13,$F28:$J28)&gt;0,ASISTENCIA!#REF!&lt;&gt;"X",ASISTENCIA!#REF!&lt;&gt;"L",ASISTENCIA!#REF!&lt;&gt;"J",ASISTENCIA!#REF!&lt;&gt;"F"),SUMIF($F$13:$J$13,BG$13,$F28:$J28),"")</f>
        <v>#REF!</v>
      </c>
      <c r="BH28" s="103" t="e">
        <f>IF(AND(LEN($D28)&gt;0,SUMIF($F$13:$J$13,BH$13,$F28:$J28)&gt;0,ASISTENCIA!#REF!&lt;&gt;"X",ASISTENCIA!#REF!&lt;&gt;"L",ASISTENCIA!#REF!&lt;&gt;"J",ASISTENCIA!#REF!&lt;&gt;"F"),SUMIF($F$13:$J$13,BH$13,$F28:$J28),"")</f>
        <v>#REF!</v>
      </c>
      <c r="BI28" s="103" t="e">
        <f>IF(AND(LEN($D28)&gt;0,SUMIF($F$13:$J$13,BI$13,$F28:$J28)&gt;0,ASISTENCIA!#REF!&lt;&gt;"X",ASISTENCIA!#REF!&lt;&gt;"L",ASISTENCIA!#REF!&lt;&gt;"J",ASISTENCIA!#REF!&lt;&gt;"F"),SUMIF($F$13:$J$13,BI$13,$F28:$J28),"")</f>
        <v>#REF!</v>
      </c>
      <c r="BJ28" s="103" t="e">
        <f>IF(AND(LEN($D28)&gt;0,SUMIF($F$13:$J$13,BJ$13,$F28:$J28)&gt;0,ASISTENCIA!#REF!&lt;&gt;"X",ASISTENCIA!#REF!&lt;&gt;"L",ASISTENCIA!#REF!&lt;&gt;"J",ASISTENCIA!#REF!&lt;&gt;"F"),SUMIF($F$13:$J$13,BJ$13,$F28:$J28),"")</f>
        <v>#REF!</v>
      </c>
      <c r="BK28" s="103" t="e">
        <f>IF(AND(LEN($D28)&gt;0,SUMIF($F$13:$J$13,BK$13,$F28:$J28)&gt;0,ASISTENCIA!#REF!&lt;&gt;"X",ASISTENCIA!#REF!&lt;&gt;"L",ASISTENCIA!#REF!&lt;&gt;"J",ASISTENCIA!#REF!&lt;&gt;"F"),SUMIF($F$13:$J$13,BK$13,$F28:$J28),"")</f>
        <v>#REF!</v>
      </c>
      <c r="BL28" s="103" t="e">
        <f>IF(AND(LEN($D28)&gt;0,SUMIF($F$13:$J$13,BL$13,$F28:$J28)&gt;0,ASISTENCIA!#REF!&lt;&gt;"X",ASISTENCIA!#REF!&lt;&gt;"L",ASISTENCIA!#REF!&lt;&gt;"J",ASISTENCIA!#REF!&lt;&gt;"F"),SUMIF($F$13:$J$13,BL$13,$F28:$J28),"")</f>
        <v>#REF!</v>
      </c>
      <c r="BM28" s="103" t="e">
        <f>IF(AND(LEN($D28)&gt;0,SUMIF($F$13:$J$13,BM$13,$F28:$J28)&gt;0,ASISTENCIA!#REF!&lt;&gt;"X",ASISTENCIA!#REF!&lt;&gt;"L",ASISTENCIA!#REF!&lt;&gt;"J",ASISTENCIA!#REF!&lt;&gt;"F"),SUMIF($F$13:$J$13,BM$13,$F28:$J28),"")</f>
        <v>#REF!</v>
      </c>
      <c r="BN28" s="103" t="e">
        <f>IF(AND(LEN($D28)&gt;0,SUMIF($F$13:$J$13,BN$13,$F28:$J28)&gt;0,ASISTENCIA!#REF!&lt;&gt;"X",ASISTENCIA!#REF!&lt;&gt;"L",ASISTENCIA!#REF!&lt;&gt;"J",ASISTENCIA!#REF!&lt;&gt;"F"),SUMIF($F$13:$J$13,BN$13,$F28:$J28),"")</f>
        <v>#REF!</v>
      </c>
      <c r="BO28" s="103" t="e">
        <f>IF(AND(LEN($D28)&gt;0,SUMIF($F$13:$J$13,BO$13,$F28:$J28)&gt;0,ASISTENCIA!#REF!&lt;&gt;"X",ASISTENCIA!#REF!&lt;&gt;"L",ASISTENCIA!#REF!&lt;&gt;"J",ASISTENCIA!#REF!&lt;&gt;"F"),SUMIF($F$13:$J$13,BO$13,$F28:$J28),"")</f>
        <v>#REF!</v>
      </c>
      <c r="BP28" s="103" t="e">
        <f>IF(AND(LEN($D28)&gt;0,SUMIF($F$13:$J$13,BP$13,$F28:$J28)&gt;0,ASISTENCIA!#REF!&lt;&gt;"X",ASISTENCIA!#REF!&lt;&gt;"L",ASISTENCIA!#REF!&lt;&gt;"J",ASISTENCIA!#REF!&lt;&gt;"F"),SUMIF($F$13:$J$13,BP$13,$F28:$J28),"")</f>
        <v>#REF!</v>
      </c>
      <c r="BQ28" s="103" t="e">
        <f>IF(AND(LEN($D28)&gt;0,SUMIF($F$13:$J$13,BQ$13,$F28:$J28)&gt;0,ASISTENCIA!#REF!&lt;&gt;"X",ASISTENCIA!#REF!&lt;&gt;"L",ASISTENCIA!#REF!&lt;&gt;"J",ASISTENCIA!#REF!&lt;&gt;"F"),SUMIF($F$13:$J$13,BQ$13,$F28:$J28),"")</f>
        <v>#REF!</v>
      </c>
      <c r="BR28" s="103" t="e">
        <f>IF(AND(LEN($D28)&gt;0,SUMIF($F$13:$J$13,BR$13,$F28:$J28)&gt;0,ASISTENCIA!#REF!&lt;&gt;"X",ASISTENCIA!#REF!&lt;&gt;"L",ASISTENCIA!#REF!&lt;&gt;"J",ASISTENCIA!#REF!&lt;&gt;"F"),SUMIF($F$13:$J$13,BR$13,$F28:$J28),"")</f>
        <v>#REF!</v>
      </c>
      <c r="BS28" s="103" t="e">
        <f>IF(AND(LEN($D28)&gt;0,SUMIF($F$13:$J$13,BS$13,$F28:$J28)&gt;0,ASISTENCIA!#REF!&lt;&gt;"X",ASISTENCIA!#REF!&lt;&gt;"L",ASISTENCIA!#REF!&lt;&gt;"J",ASISTENCIA!#REF!&lt;&gt;"F"),SUMIF($F$13:$J$13,BS$13,$F28:$J28),"")</f>
        <v>#REF!</v>
      </c>
      <c r="BT28" s="103" t="e">
        <f>IF(AND(LEN($D28)&gt;0,SUMIF($F$13:$J$13,BT$13,$F28:$J28)&gt;0,ASISTENCIA!#REF!&lt;&gt;"X",ASISTENCIA!#REF!&lt;&gt;"L",ASISTENCIA!#REF!&lt;&gt;"J",ASISTENCIA!#REF!&lt;&gt;"F"),SUMIF($F$13:$J$13,BT$13,$F28:$J28),"")</f>
        <v>#REF!</v>
      </c>
      <c r="BU28" s="103" t="e">
        <f>IF(AND(LEN($D28)&gt;0,SUMIF($F$13:$J$13,BU$13,$F28:$J28)&gt;0,ASISTENCIA!#REF!&lt;&gt;"X",ASISTENCIA!#REF!&lt;&gt;"L",ASISTENCIA!#REF!&lt;&gt;"J",ASISTENCIA!#REF!&lt;&gt;"F"),SUMIF($F$13:$J$13,BU$13,$F28:$J28),"")</f>
        <v>#REF!</v>
      </c>
      <c r="BV28" s="103" t="e">
        <f>IF(AND(LEN($D28)&gt;0,SUMIF($F$13:$J$13,BV$13,$F28:$J28)&gt;0,ASISTENCIA!#REF!&lt;&gt;"X",ASISTENCIA!#REF!&lt;&gt;"L",ASISTENCIA!#REF!&lt;&gt;"J",ASISTENCIA!#REF!&lt;&gt;"F"),SUMIF($F$13:$J$13,BV$13,$F28:$J28),"")</f>
        <v>#REF!</v>
      </c>
      <c r="BW28" s="103" t="e">
        <f>IF(AND(LEN($D28)&gt;0,SUMIF($F$13:$J$13,BW$13,$F28:$J28)&gt;0,ASISTENCIA!#REF!&lt;&gt;"X",ASISTENCIA!#REF!&lt;&gt;"L",ASISTENCIA!#REF!&lt;&gt;"J",ASISTENCIA!#REF!&lt;&gt;"F"),SUMIF($F$13:$J$13,BW$13,$F28:$J28),"")</f>
        <v>#REF!</v>
      </c>
      <c r="BX28" s="103" t="e">
        <f>IF(AND(LEN($D28)&gt;0,SUMIF($F$13:$J$13,BX$13,$F28:$J28)&gt;0,ASISTENCIA!#REF!&lt;&gt;"X",ASISTENCIA!#REF!&lt;&gt;"L",ASISTENCIA!#REF!&lt;&gt;"J",ASISTENCIA!#REF!&lt;&gt;"F"),SUMIF($F$13:$J$13,BX$13,$F28:$J28),"")</f>
        <v>#REF!</v>
      </c>
      <c r="BY28" s="103" t="e">
        <f>IF(AND(LEN($D28)&gt;0,SUMIF($F$13:$J$13,BY$13,$F28:$J28)&gt;0,ASISTENCIA!#REF!&lt;&gt;"X",ASISTENCIA!#REF!&lt;&gt;"L",ASISTENCIA!#REF!&lt;&gt;"J",ASISTENCIA!#REF!&lt;&gt;"F"),SUMIF($F$13:$J$13,BY$13,$F28:$J28),"")</f>
        <v>#REF!</v>
      </c>
      <c r="BZ28" s="103" t="e">
        <f>IF(AND(LEN($D28)&gt;0,SUMIF($F$13:$J$13,BZ$13,$F28:$J28)&gt;0,ASISTENCIA!#REF!&lt;&gt;"X",ASISTENCIA!#REF!&lt;&gt;"L",ASISTENCIA!#REF!&lt;&gt;"J",ASISTENCIA!#REF!&lt;&gt;"F"),SUMIF($F$13:$J$13,BZ$13,$F28:$J28),"")</f>
        <v>#REF!</v>
      </c>
      <c r="CA28" s="103" t="e">
        <f>IF(AND(LEN($D28)&gt;0,SUMIF($F$13:$J$13,CA$13,$F28:$J28)&gt;0,ASISTENCIA!#REF!&lt;&gt;"X",ASISTENCIA!#REF!&lt;&gt;"L",ASISTENCIA!#REF!&lt;&gt;"J",ASISTENCIA!#REF!&lt;&gt;"F"),SUMIF($F$13:$J$13,CA$13,$F28:$J28),"")</f>
        <v>#REF!</v>
      </c>
      <c r="CB28" s="103" t="e">
        <f>IF(AND(LEN($D28)&gt;0,SUMIF($F$13:$J$13,CB$13,$F28:$J28)&gt;0,ASISTENCIA!#REF!&lt;&gt;"X",ASISTENCIA!#REF!&lt;&gt;"L",ASISTENCIA!#REF!&lt;&gt;"J",ASISTENCIA!#REF!&lt;&gt;"F"),SUMIF($F$13:$J$13,CB$13,$F28:$J28),"")</f>
        <v>#REF!</v>
      </c>
      <c r="CC28" s="108" t="e">
        <f t="shared" si="4"/>
        <v>#REF!</v>
      </c>
      <c r="CD28" s="107"/>
    </row>
    <row r="29" spans="1:82" s="7" customFormat="1" ht="15" x14ac:dyDescent="0.25">
      <c r="A29" s="18" t="e">
        <f t="shared" si="5"/>
        <v>#REF!</v>
      </c>
      <c r="B29" s="14" t="e">
        <f>IF(LEN(C29)&gt;0,VLOOKUP($O$4,DATA!$A$1:$S$1,2,FALSE),"")</f>
        <v>#REF!</v>
      </c>
      <c r="C29" s="15" t="e">
        <f t="shared" si="2"/>
        <v>#REF!</v>
      </c>
      <c r="D29" s="21" t="e">
        <f>IF(LEN(ASISTENCIA!#REF!)&gt;0,ASISTENCIA!#REF!,"")</f>
        <v>#REF!</v>
      </c>
      <c r="E29" s="110" t="e">
        <f>IF(LEN(D29)&gt;0,ASISTENCIA!#REF!,"")</f>
        <v>#REF!</v>
      </c>
      <c r="F29" s="26"/>
      <c r="G29" s="26"/>
      <c r="H29" s="26"/>
      <c r="I29" s="26"/>
      <c r="J29" s="26"/>
      <c r="K29" s="103" t="str">
        <f t="shared" si="0"/>
        <v/>
      </c>
      <c r="L29" s="6"/>
      <c r="M29" s="5"/>
      <c r="N29" s="103" t="e">
        <f t="shared" si="6"/>
        <v>#REF!</v>
      </c>
      <c r="O29" s="28" t="e">
        <f>IF(AND(LEN($D29)&gt;0,SUMIF($F$13:$J$13,O$13,$F29:$J29)&gt;0,ASISTENCIA!#REF!&lt;&gt;"X",ASISTENCIA!#REF!&lt;&gt;"L",ASISTENCIA!#REF!&lt;&gt;"J",ASISTENCIA!#REF!&lt;&gt;"V",ASISTENCIA!#REF!&lt;&gt;"F",ASISTENCIA!#REF!&lt;&gt;""),SUMIF($F$13:$J$13,O$13,$F29:$J29),"")</f>
        <v>#REF!</v>
      </c>
      <c r="P29" s="28" t="e">
        <f>IF(AND(LEN($D29)&gt;0,SUMIF($F$13:$J$13,P$13,$F29:$J29)&gt;0,ASISTENCIA!#REF!&lt;&gt;"X",ASISTENCIA!#REF!&lt;&gt;"L",ASISTENCIA!#REF!&lt;&gt;"J",ASISTENCIA!#REF!&lt;&gt;"V",ASISTENCIA!#REF!&lt;&gt;"F",ASISTENCIA!#REF!&lt;&gt;""),SUMIF($F$13:$J$13,P$13,$F29:$J29),"")</f>
        <v>#REF!</v>
      </c>
      <c r="Q29" s="28" t="e">
        <f>IF(AND(LEN($D29)&gt;0,SUMIF($F$13:$J$13,Q$13,$F29:$J29)&gt;0,ASISTENCIA!#REF!&lt;&gt;"X",ASISTENCIA!#REF!&lt;&gt;"L",ASISTENCIA!#REF!&lt;&gt;"J",ASISTENCIA!#REF!&lt;&gt;"V",ASISTENCIA!#REF!&lt;&gt;"F",ASISTENCIA!#REF!&lt;&gt;""),SUMIF($F$13:$J$13,Q$13,$F29:$J29),"")</f>
        <v>#REF!</v>
      </c>
      <c r="R29" s="28" t="e">
        <f>IF(AND(LEN($D29)&gt;0,SUMIF($F$13:$J$13,R$13,$F29:$J29)&gt;0,ASISTENCIA!#REF!&lt;&gt;"X",ASISTENCIA!#REF!&lt;&gt;"L",ASISTENCIA!#REF!&lt;&gt;"J",ASISTENCIA!#REF!&lt;&gt;"V",ASISTENCIA!#REF!&lt;&gt;"F",ASISTENCIA!#REF!&lt;&gt;""),SUMIF($F$13:$J$13,R$13,$F29:$J29),"")</f>
        <v>#REF!</v>
      </c>
      <c r="S29" s="28" t="e">
        <f>IF(AND(LEN($D29)&gt;0,SUMIF($F$13:$J$13,S$13,$F29:$J29)&gt;0,ASISTENCIA!#REF!&lt;&gt;"X",ASISTENCIA!#REF!&lt;&gt;"L",ASISTENCIA!#REF!&lt;&gt;"J",ASISTENCIA!#REF!&lt;&gt;"V",ASISTENCIA!#REF!&lt;&gt;"F",ASISTENCIA!#REF!&lt;&gt;""),SUMIF($F$13:$J$13,S$13,$F29:$J29),"")</f>
        <v>#REF!</v>
      </c>
      <c r="T29" s="28" t="e">
        <f>IF(AND(LEN($D29)&gt;0,SUMIF($F$13:$J$13,T$13,$F29:$J29)&gt;0,ASISTENCIA!#REF!&lt;&gt;"X",ASISTENCIA!#REF!&lt;&gt;"L",ASISTENCIA!#REF!&lt;&gt;"J",ASISTENCIA!#REF!&lt;&gt;"V",ASISTENCIA!#REF!&lt;&gt;"F",ASISTENCIA!#REF!&lt;&gt;""),SUMIF($F$13:$J$13,T$13,$F29:$J29),"")</f>
        <v>#REF!</v>
      </c>
      <c r="U29" s="28" t="e">
        <f>IF(AND(LEN($D29)&gt;0,SUMIF($F$13:$J$13,U$13,$F29:$J29)&gt;0,ASISTENCIA!#REF!&lt;&gt;"X",ASISTENCIA!#REF!&lt;&gt;"L",ASISTENCIA!#REF!&lt;&gt;"J",ASISTENCIA!#REF!&lt;&gt;"V",ASISTENCIA!#REF!&lt;&gt;"F",ASISTENCIA!#REF!&lt;&gt;""),SUMIF($F$13:$J$13,U$13,$F29:$J29),"")</f>
        <v>#REF!</v>
      </c>
      <c r="V29" s="28" t="e">
        <f>IF(AND(LEN($D29)&gt;0,SUMIF($F$13:$J$13,V$13,$F29:$J29)&gt;0,ASISTENCIA!#REF!&lt;&gt;"X",ASISTENCIA!#REF!&lt;&gt;"L",ASISTENCIA!#REF!&lt;&gt;"J",ASISTENCIA!#REF!&lt;&gt;"V",ASISTENCIA!#REF!&lt;&gt;"F",ASISTENCIA!#REF!&lt;&gt;""),SUMIF($F$13:$J$13,V$13,$F29:$J29),"")</f>
        <v>#REF!</v>
      </c>
      <c r="W29" s="28" t="e">
        <f>IF(AND(LEN($D29)&gt;0,SUMIF($F$13:$J$13,W$13,$F29:$J29)&gt;0,ASISTENCIA!#REF!&lt;&gt;"X",ASISTENCIA!#REF!&lt;&gt;"L",ASISTENCIA!#REF!&lt;&gt;"J",ASISTENCIA!#REF!&lt;&gt;"V",ASISTENCIA!#REF!&lt;&gt;"F",ASISTENCIA!#REF!&lt;&gt;""),SUMIF($F$13:$J$13,W$13,$F29:$J29),"")</f>
        <v>#REF!</v>
      </c>
      <c r="X29" s="28" t="e">
        <f>IF(AND(LEN($D29)&gt;0,SUMIF($F$13:$J$13,X$13,$F29:$J29)&gt;0,ASISTENCIA!#REF!&lt;&gt;"X",ASISTENCIA!#REF!&lt;&gt;"L",ASISTENCIA!#REF!&lt;&gt;"J",ASISTENCIA!#REF!&lt;&gt;"V",ASISTENCIA!#REF!&lt;&gt;"F",ASISTENCIA!#REF!&lt;&gt;""),SUMIF($F$13:$J$13,X$13,$F29:$J29),"")</f>
        <v>#REF!</v>
      </c>
      <c r="Y29" s="28" t="e">
        <f>IF(AND(LEN($D29)&gt;0,SUMIF($F$13:$J$13,Y$13,$F29:$J29)&gt;0,ASISTENCIA!#REF!&lt;&gt;"X",ASISTENCIA!#REF!&lt;&gt;"L",ASISTENCIA!#REF!&lt;&gt;"J",ASISTENCIA!#REF!&lt;&gt;"V",ASISTENCIA!#REF!&lt;&gt;"F",ASISTENCIA!#REF!&lt;&gt;""),SUMIF($F$13:$J$13,Y$13,$F29:$J29),"")</f>
        <v>#REF!</v>
      </c>
      <c r="Z29" s="28" t="e">
        <f>IF(AND(LEN($D29)&gt;0,SUMIF($F$13:$J$13,Z$13,$F29:$J29)&gt;0,ASISTENCIA!#REF!&lt;&gt;"X",ASISTENCIA!#REF!&lt;&gt;"L",ASISTENCIA!#REF!&lt;&gt;"J",ASISTENCIA!#REF!&lt;&gt;"V",ASISTENCIA!#REF!&lt;&gt;"F",ASISTENCIA!#REF!&lt;&gt;""),SUMIF($F$13:$J$13,Z$13,$F29:$J29),"")</f>
        <v>#REF!</v>
      </c>
      <c r="AA29" s="28" t="e">
        <f>IF(AND(LEN($D29)&gt;0,SUMIF($F$13:$J$13,AA$13,$F29:$J29)&gt;0,ASISTENCIA!#REF!&lt;&gt;"X",ASISTENCIA!#REF!&lt;&gt;"L",ASISTENCIA!#REF!&lt;&gt;"J",ASISTENCIA!#REF!&lt;&gt;"V",ASISTENCIA!#REF!&lt;&gt;"F",ASISTENCIA!#REF!&lt;&gt;""),SUMIF($F$13:$J$13,AA$13,$F29:$J29),"")</f>
        <v>#REF!</v>
      </c>
      <c r="AB29" s="28" t="e">
        <f>IF(AND(LEN($D29)&gt;0,SUMIF($F$13:$J$13,AB$13,$F29:$J29)&gt;0,ASISTENCIA!#REF!&lt;&gt;"X",ASISTENCIA!#REF!&lt;&gt;"L",ASISTENCIA!#REF!&lt;&gt;"J",ASISTENCIA!#REF!&lt;&gt;"V",ASISTENCIA!#REF!&lt;&gt;"F",ASISTENCIA!#REF!&lt;&gt;""),SUMIF($F$13:$J$13,AB$13,$F29:$J29),"")</f>
        <v>#REF!</v>
      </c>
      <c r="AC29" s="28" t="e">
        <f>IF(AND(LEN($D29)&gt;0,SUMIF($F$13:$J$13,AC$13,$F29:$J29)&gt;0,ASISTENCIA!#REF!&lt;&gt;"X",ASISTENCIA!#REF!&lt;&gt;"L",ASISTENCIA!#REF!&lt;&gt;"J",ASISTENCIA!#REF!&lt;&gt;"V",ASISTENCIA!#REF!&lt;&gt;"F",ASISTENCIA!#REF!&lt;&gt;""),SUMIF($F$13:$J$13,AC$13,$F29:$J29),"")</f>
        <v>#REF!</v>
      </c>
      <c r="AD29" s="28" t="e">
        <f>IF(AND(LEN($D29)&gt;0,SUMIF($F$13:$J$13,AD$13,$F29:$J29)&gt;0,ASISTENCIA!#REF!&lt;&gt;"X",ASISTENCIA!#REF!&lt;&gt;"L",ASISTENCIA!#REF!&lt;&gt;"J",ASISTENCIA!#REF!&lt;&gt;"V",ASISTENCIA!#REF!&lt;&gt;"F",ASISTENCIA!#REF!&lt;&gt;""),SUMIF($F$13:$J$13,AD$13,$F29:$J29),"")</f>
        <v>#REF!</v>
      </c>
      <c r="AE29" s="28" t="e">
        <f>IF(AND(LEN($D29)&gt;0,SUMIF($F$13:$J$13,AE$13,$F29:$J29)&gt;0,ASISTENCIA!#REF!&lt;&gt;"X",ASISTENCIA!#REF!&lt;&gt;"L",ASISTENCIA!#REF!&lt;&gt;"J",ASISTENCIA!#REF!&lt;&gt;"V",ASISTENCIA!#REF!&lt;&gt;"F",ASISTENCIA!#REF!&lt;&gt;""),SUMIF($F$13:$J$13,AE$13,$F29:$J29),"")</f>
        <v>#REF!</v>
      </c>
      <c r="AF29" s="28" t="e">
        <f>IF(AND(LEN($D29)&gt;0,SUMIF($F$13:$J$13,AF$13,$F29:$J29)&gt;0,ASISTENCIA!#REF!&lt;&gt;"X",ASISTENCIA!#REF!&lt;&gt;"L",ASISTENCIA!#REF!&lt;&gt;"J",ASISTENCIA!#REF!&lt;&gt;"V",ASISTENCIA!#REF!&lt;&gt;"F",ASISTENCIA!#REF!&lt;&gt;""),SUMIF($F$13:$J$13,AF$13,$F29:$J29),"")</f>
        <v>#REF!</v>
      </c>
      <c r="AG29" s="28" t="e">
        <f>IF(AND(LEN($D29)&gt;0,SUMIF($F$13:$J$13,AG$13,$F29:$J29)&gt;0,ASISTENCIA!#REF!&lt;&gt;"X",ASISTENCIA!#REF!&lt;&gt;"L",ASISTENCIA!#REF!&lt;&gt;"J",ASISTENCIA!#REF!&lt;&gt;"V",ASISTENCIA!#REF!&lt;&gt;"F",ASISTENCIA!#REF!&lt;&gt;""),SUMIF($F$13:$J$13,AG$13,$F29:$J29),"")</f>
        <v>#REF!</v>
      </c>
      <c r="AH29" s="28" t="e">
        <f>IF(AND(LEN($D29)&gt;0,SUMIF($F$13:$J$13,AH$13,$F29:$J29)&gt;0,ASISTENCIA!#REF!&lt;&gt;"X",ASISTENCIA!#REF!&lt;&gt;"L",ASISTENCIA!#REF!&lt;&gt;"J",ASISTENCIA!#REF!&lt;&gt;"V",ASISTENCIA!#REF!&lt;&gt;"F",ASISTENCIA!#REF!&lt;&gt;""),SUMIF($F$13:$J$13,AH$13,$F29:$J29),"")</f>
        <v>#REF!</v>
      </c>
      <c r="AI29" s="28" t="e">
        <f>IF(AND(LEN($D29)&gt;0,SUMIF($F$13:$J$13,AI$13,$F29:$J29)&gt;0,ASISTENCIA!#REF!&lt;&gt;"X",ASISTENCIA!#REF!&lt;&gt;"L",ASISTENCIA!#REF!&lt;&gt;"J",ASISTENCIA!#REF!&lt;&gt;"V",ASISTENCIA!#REF!&lt;&gt;"F",ASISTENCIA!#REF!&lt;&gt;""),SUMIF($F$13:$J$13,AI$13,$F29:$J29),"")</f>
        <v>#REF!</v>
      </c>
      <c r="AJ29" s="28" t="e">
        <f>IF(AND(LEN($D29)&gt;0,SUMIF($F$13:$J$13,AJ$13,$F29:$J29)&gt;0,ASISTENCIA!#REF!&lt;&gt;"X",ASISTENCIA!#REF!&lt;&gt;"L",ASISTENCIA!#REF!&lt;&gt;"J",ASISTENCIA!#REF!&lt;&gt;"V",ASISTENCIA!#REF!&lt;&gt;"F",ASISTENCIA!#REF!&lt;&gt;""),SUMIF($F$13:$J$13,AJ$13,$F29:$J29),"")</f>
        <v>#REF!</v>
      </c>
      <c r="AK29" s="28" t="e">
        <f>IF(AND(LEN($D29)&gt;0,SUMIF($F$13:$J$13,AK$13,$F29:$J29)&gt;0,ASISTENCIA!#REF!&lt;&gt;"X",ASISTENCIA!#REF!&lt;&gt;"L",ASISTENCIA!#REF!&lt;&gt;"J",ASISTENCIA!#REF!&lt;&gt;"V",ASISTENCIA!#REF!&lt;&gt;"F",ASISTENCIA!#REF!&lt;&gt;""),SUMIF($F$13:$J$13,AK$13,$F29:$J29),"")</f>
        <v>#REF!</v>
      </c>
      <c r="AL29" s="28" t="e">
        <f>IF(AND(LEN($D29)&gt;0,SUMIF($F$13:$J$13,AL$13,$F29:$J29)&gt;0,ASISTENCIA!#REF!&lt;&gt;"X",ASISTENCIA!#REF!&lt;&gt;"L",ASISTENCIA!#REF!&lt;&gt;"J",ASISTENCIA!#REF!&lt;&gt;"V",ASISTENCIA!#REF!&lt;&gt;"F",ASISTENCIA!#REF!&lt;&gt;""),SUMIF($F$13:$J$13,AL$13,$F29:$J29),"")</f>
        <v>#REF!</v>
      </c>
      <c r="AM29" s="28" t="e">
        <f>IF(AND(LEN($D29)&gt;0,SUMIF($F$13:$J$13,AM$13,$F29:$J29)&gt;0,ASISTENCIA!#REF!&lt;&gt;"X",ASISTENCIA!#REF!&lt;&gt;"L",ASISTENCIA!#REF!&lt;&gt;"J",ASISTENCIA!#REF!&lt;&gt;"V",ASISTENCIA!#REF!&lt;&gt;"F",ASISTENCIA!#REF!&lt;&gt;""),SUMIF($F$13:$J$13,AM$13,$F29:$J29),"")</f>
        <v>#REF!</v>
      </c>
      <c r="AN29" s="28" t="e">
        <f>IF(AND(LEN($D29)&gt;0,SUMIF($F$13:$J$13,AN$13,$F29:$J29)&gt;0,ASISTENCIA!#REF!&lt;&gt;"X",ASISTENCIA!#REF!&lt;&gt;"L",ASISTENCIA!#REF!&lt;&gt;"J",ASISTENCIA!#REF!&lt;&gt;"V",ASISTENCIA!#REF!&lt;&gt;"F",ASISTENCIA!#REF!&lt;&gt;""),SUMIF($F$13:$J$13,AN$13,$F29:$J29),"")</f>
        <v>#REF!</v>
      </c>
      <c r="AO29" s="28" t="e">
        <f>IF(AND(LEN($D29)&gt;0,SUMIF($F$13:$J$13,AO$13,$F29:$J29)&gt;0,ASISTENCIA!#REF!&lt;&gt;"X",ASISTENCIA!#REF!&lt;&gt;"L",ASISTENCIA!#REF!&lt;&gt;"J",ASISTENCIA!#REF!&lt;&gt;"V",ASISTENCIA!#REF!&lt;&gt;"F",ASISTENCIA!#REF!&lt;&gt;""),SUMIF($F$13:$J$13,AO$13,$F29:$J29),"")</f>
        <v>#REF!</v>
      </c>
      <c r="AP29" s="28" t="e">
        <f>IF(AND(LEN($D29)&gt;0,SUMIF($F$13:$J$13,AP$13,$F29:$J29)&gt;0,ASISTENCIA!#REF!&lt;&gt;"X",ASISTENCIA!#REF!&lt;&gt;"L",ASISTENCIA!#REF!&lt;&gt;"J",ASISTENCIA!#REF!&lt;&gt;"V",ASISTENCIA!#REF!&lt;&gt;"F",ASISTENCIA!#REF!&lt;&gt;""),SUMIF($F$13:$J$13,AP$13,$F29:$J29),"")</f>
        <v>#REF!</v>
      </c>
      <c r="AQ29" s="28" t="e">
        <f>IF(AND(LEN($D29)&gt;0,SUMIF($F$13:$J$13,AQ$13,$F29:$J29)&gt;0,ASISTENCIA!#REF!&lt;&gt;"X",ASISTENCIA!#REF!&lt;&gt;"L",ASISTENCIA!#REF!&lt;&gt;"J",ASISTENCIA!#REF!&lt;&gt;"V",ASISTENCIA!#REF!&lt;&gt;"F",ASISTENCIA!#REF!&lt;&gt;""),SUMIF($F$13:$J$13,AQ$13,$F29:$J29),"")</f>
        <v>#REF!</v>
      </c>
      <c r="AR29" s="28" t="e">
        <f>IF(AND(LEN($D29)&gt;0,SUMIF($F$13:$J$13,AR$13,$F29:$J29)&gt;0,ASISTENCIA!#REF!&lt;&gt;"X",ASISTENCIA!#REF!&lt;&gt;"L",ASISTENCIA!#REF!&lt;&gt;"J",ASISTENCIA!#REF!&lt;&gt;"V",ASISTENCIA!#REF!&lt;&gt;"F",ASISTENCIA!#REF!&lt;&gt;""),SUMIF($F$13:$J$13,AR$13,$F29:$J29),"")</f>
        <v>#REF!</v>
      </c>
      <c r="AS29" s="28" t="e">
        <f>IF(AND(LEN($D29)&gt;0,SUMIF($F$13:$J$13,AS$13,$F29:$J29)&gt;0,ASISTENCIA!#REF!&lt;&gt;"X",ASISTENCIA!#REF!&lt;&gt;"L",ASISTENCIA!#REF!&lt;&gt;"J",ASISTENCIA!#REF!&lt;&gt;"V",ASISTENCIA!#REF!&lt;&gt;"F",ASISTENCIA!#REF!&lt;&gt;""),SUMIF($F$13:$J$13,AS$13,$F29:$J29),"")</f>
        <v>#REF!</v>
      </c>
      <c r="AT29" s="108" t="e">
        <f t="shared" si="3"/>
        <v>#REF!</v>
      </c>
      <c r="AW29" s="107"/>
      <c r="AX29" s="103" t="e">
        <f>IF(AND(LEN($D29)&gt;0,SUMIF($F$13:$J$13,AX$13,$F29:$J29)&gt;0,ASISTENCIA!#REF!&lt;&gt;"X",ASISTENCIA!#REF!&lt;&gt;"L",ASISTENCIA!#REF!&lt;&gt;"J",ASISTENCIA!#REF!&lt;&gt;"F"),SUMIF($F$13:$J$13,AX$13,$F29:$J29),"")</f>
        <v>#REF!</v>
      </c>
      <c r="AY29" s="103" t="e">
        <f>IF(AND(LEN($D29)&gt;0,SUMIF($F$13:$J$13,AY$13,$F29:$J29)&gt;0,ASISTENCIA!#REF!&lt;&gt;"X",ASISTENCIA!#REF!&lt;&gt;"L",ASISTENCIA!#REF!&lt;&gt;"J",ASISTENCIA!#REF!&lt;&gt;"F"),SUMIF($F$13:$J$13,AY$13,$F29:$J29),"")</f>
        <v>#REF!</v>
      </c>
      <c r="AZ29" s="103" t="e">
        <f>IF(AND(LEN($D29)&gt;0,SUMIF($F$13:$J$13,AZ$13,$F29:$J29)&gt;0,ASISTENCIA!#REF!&lt;&gt;"X",ASISTENCIA!#REF!&lt;&gt;"L",ASISTENCIA!#REF!&lt;&gt;"J",ASISTENCIA!#REF!&lt;&gt;"F"),SUMIF($F$13:$J$13,AZ$13,$F29:$J29),"")</f>
        <v>#REF!</v>
      </c>
      <c r="BA29" s="103" t="e">
        <f>IF(AND(LEN($D29)&gt;0,SUMIF($F$13:$J$13,BA$13,$F29:$J29)&gt;0,ASISTENCIA!#REF!&lt;&gt;"X",ASISTENCIA!#REF!&lt;&gt;"L",ASISTENCIA!#REF!&lt;&gt;"J",ASISTENCIA!#REF!&lt;&gt;"F"),SUMIF($F$13:$J$13,BA$13,$F29:$J29),"")</f>
        <v>#REF!</v>
      </c>
      <c r="BB29" s="103" t="e">
        <f>IF(AND(LEN($D29)&gt;0,SUMIF($F$13:$J$13,BB$13,$F29:$J29)&gt;0,ASISTENCIA!#REF!&lt;&gt;"X",ASISTENCIA!#REF!&lt;&gt;"L",ASISTENCIA!#REF!&lt;&gt;"J",ASISTENCIA!#REF!&lt;&gt;"F"),SUMIF($F$13:$J$13,BB$13,$F29:$J29),"")</f>
        <v>#REF!</v>
      </c>
      <c r="BC29" s="103" t="e">
        <f>IF(AND(LEN($D29)&gt;0,SUMIF($F$13:$J$13,BC$13,$F29:$J29)&gt;0,ASISTENCIA!#REF!&lt;&gt;"X",ASISTENCIA!#REF!&lt;&gt;"L",ASISTENCIA!#REF!&lt;&gt;"J",ASISTENCIA!#REF!&lt;&gt;"F"),SUMIF($F$13:$J$13,BC$13,$F29:$J29),"")</f>
        <v>#REF!</v>
      </c>
      <c r="BD29" s="103" t="e">
        <f>IF(AND(LEN($D29)&gt;0,SUMIF($F$13:$J$13,BD$13,$F29:$J29)&gt;0,ASISTENCIA!#REF!&lt;&gt;"X",ASISTENCIA!#REF!&lt;&gt;"L",ASISTENCIA!#REF!&lt;&gt;"J",ASISTENCIA!#REF!&lt;&gt;"F"),SUMIF($F$13:$J$13,BD$13,$F29:$J29),"")</f>
        <v>#REF!</v>
      </c>
      <c r="BE29" s="103" t="e">
        <f>IF(AND(LEN($D29)&gt;0,SUMIF($F$13:$J$13,BE$13,$F29:$J29)&gt;0,ASISTENCIA!#REF!&lt;&gt;"X",ASISTENCIA!#REF!&lt;&gt;"L",ASISTENCIA!#REF!&lt;&gt;"J",ASISTENCIA!#REF!&lt;&gt;"F"),SUMIF($F$13:$J$13,BE$13,$F29:$J29),"")</f>
        <v>#REF!</v>
      </c>
      <c r="BF29" s="103" t="e">
        <f>IF(AND(LEN($D29)&gt;0,SUMIF($F$13:$J$13,BF$13,$F29:$J29)&gt;0,ASISTENCIA!#REF!&lt;&gt;"X",ASISTENCIA!#REF!&lt;&gt;"L",ASISTENCIA!#REF!&lt;&gt;"J",ASISTENCIA!#REF!&lt;&gt;"F"),SUMIF($F$13:$J$13,BF$13,$F29:$J29),"")</f>
        <v>#REF!</v>
      </c>
      <c r="BG29" s="103" t="e">
        <f>IF(AND(LEN($D29)&gt;0,SUMIF($F$13:$J$13,BG$13,$F29:$J29)&gt;0,ASISTENCIA!#REF!&lt;&gt;"X",ASISTENCIA!#REF!&lt;&gt;"L",ASISTENCIA!#REF!&lt;&gt;"J",ASISTENCIA!#REF!&lt;&gt;"F"),SUMIF($F$13:$J$13,BG$13,$F29:$J29),"")</f>
        <v>#REF!</v>
      </c>
      <c r="BH29" s="103" t="e">
        <f>IF(AND(LEN($D29)&gt;0,SUMIF($F$13:$J$13,BH$13,$F29:$J29)&gt;0,ASISTENCIA!#REF!&lt;&gt;"X",ASISTENCIA!#REF!&lt;&gt;"L",ASISTENCIA!#REF!&lt;&gt;"J",ASISTENCIA!#REF!&lt;&gt;"F"),SUMIF($F$13:$J$13,BH$13,$F29:$J29),"")</f>
        <v>#REF!</v>
      </c>
      <c r="BI29" s="103" t="e">
        <f>IF(AND(LEN($D29)&gt;0,SUMIF($F$13:$J$13,BI$13,$F29:$J29)&gt;0,ASISTENCIA!#REF!&lt;&gt;"X",ASISTENCIA!#REF!&lt;&gt;"L",ASISTENCIA!#REF!&lt;&gt;"J",ASISTENCIA!#REF!&lt;&gt;"F"),SUMIF($F$13:$J$13,BI$13,$F29:$J29),"")</f>
        <v>#REF!</v>
      </c>
      <c r="BJ29" s="103" t="e">
        <f>IF(AND(LEN($D29)&gt;0,SUMIF($F$13:$J$13,BJ$13,$F29:$J29)&gt;0,ASISTENCIA!#REF!&lt;&gt;"X",ASISTENCIA!#REF!&lt;&gt;"L",ASISTENCIA!#REF!&lt;&gt;"J",ASISTENCIA!#REF!&lt;&gt;"F"),SUMIF($F$13:$J$13,BJ$13,$F29:$J29),"")</f>
        <v>#REF!</v>
      </c>
      <c r="BK29" s="103" t="e">
        <f>IF(AND(LEN($D29)&gt;0,SUMIF($F$13:$J$13,BK$13,$F29:$J29)&gt;0,ASISTENCIA!#REF!&lt;&gt;"X",ASISTENCIA!#REF!&lt;&gt;"L",ASISTENCIA!#REF!&lt;&gt;"J",ASISTENCIA!#REF!&lt;&gt;"F"),SUMIF($F$13:$J$13,BK$13,$F29:$J29),"")</f>
        <v>#REF!</v>
      </c>
      <c r="BL29" s="103" t="e">
        <f>IF(AND(LEN($D29)&gt;0,SUMIF($F$13:$J$13,BL$13,$F29:$J29)&gt;0,ASISTENCIA!#REF!&lt;&gt;"X",ASISTENCIA!#REF!&lt;&gt;"L",ASISTENCIA!#REF!&lt;&gt;"J",ASISTENCIA!#REF!&lt;&gt;"F"),SUMIF($F$13:$J$13,BL$13,$F29:$J29),"")</f>
        <v>#REF!</v>
      </c>
      <c r="BM29" s="103" t="e">
        <f>IF(AND(LEN($D29)&gt;0,SUMIF($F$13:$J$13,BM$13,$F29:$J29)&gt;0,ASISTENCIA!#REF!&lt;&gt;"X",ASISTENCIA!#REF!&lt;&gt;"L",ASISTENCIA!#REF!&lt;&gt;"J",ASISTENCIA!#REF!&lt;&gt;"F"),SUMIF($F$13:$J$13,BM$13,$F29:$J29),"")</f>
        <v>#REF!</v>
      </c>
      <c r="BN29" s="103" t="e">
        <f>IF(AND(LEN($D29)&gt;0,SUMIF($F$13:$J$13,BN$13,$F29:$J29)&gt;0,ASISTENCIA!#REF!&lt;&gt;"X",ASISTENCIA!#REF!&lt;&gt;"L",ASISTENCIA!#REF!&lt;&gt;"J",ASISTENCIA!#REF!&lt;&gt;"F"),SUMIF($F$13:$J$13,BN$13,$F29:$J29),"")</f>
        <v>#REF!</v>
      </c>
      <c r="BO29" s="103" t="e">
        <f>IF(AND(LEN($D29)&gt;0,SUMIF($F$13:$J$13,BO$13,$F29:$J29)&gt;0,ASISTENCIA!#REF!&lt;&gt;"X",ASISTENCIA!#REF!&lt;&gt;"L",ASISTENCIA!#REF!&lt;&gt;"J",ASISTENCIA!#REF!&lt;&gt;"F"),SUMIF($F$13:$J$13,BO$13,$F29:$J29),"")</f>
        <v>#REF!</v>
      </c>
      <c r="BP29" s="103" t="e">
        <f>IF(AND(LEN($D29)&gt;0,SUMIF($F$13:$J$13,BP$13,$F29:$J29)&gt;0,ASISTENCIA!#REF!&lt;&gt;"X",ASISTENCIA!#REF!&lt;&gt;"L",ASISTENCIA!#REF!&lt;&gt;"J",ASISTENCIA!#REF!&lt;&gt;"F"),SUMIF($F$13:$J$13,BP$13,$F29:$J29),"")</f>
        <v>#REF!</v>
      </c>
      <c r="BQ29" s="103" t="e">
        <f>IF(AND(LEN($D29)&gt;0,SUMIF($F$13:$J$13,BQ$13,$F29:$J29)&gt;0,ASISTENCIA!#REF!&lt;&gt;"X",ASISTENCIA!#REF!&lt;&gt;"L",ASISTENCIA!#REF!&lt;&gt;"J",ASISTENCIA!#REF!&lt;&gt;"F"),SUMIF($F$13:$J$13,BQ$13,$F29:$J29),"")</f>
        <v>#REF!</v>
      </c>
      <c r="BR29" s="103" t="e">
        <f>IF(AND(LEN($D29)&gt;0,SUMIF($F$13:$J$13,BR$13,$F29:$J29)&gt;0,ASISTENCIA!#REF!&lt;&gt;"X",ASISTENCIA!#REF!&lt;&gt;"L",ASISTENCIA!#REF!&lt;&gt;"J",ASISTENCIA!#REF!&lt;&gt;"F"),SUMIF($F$13:$J$13,BR$13,$F29:$J29),"")</f>
        <v>#REF!</v>
      </c>
      <c r="BS29" s="103" t="e">
        <f>IF(AND(LEN($D29)&gt;0,SUMIF($F$13:$J$13,BS$13,$F29:$J29)&gt;0,ASISTENCIA!#REF!&lt;&gt;"X",ASISTENCIA!#REF!&lt;&gt;"L",ASISTENCIA!#REF!&lt;&gt;"J",ASISTENCIA!#REF!&lt;&gt;"F"),SUMIF($F$13:$J$13,BS$13,$F29:$J29),"")</f>
        <v>#REF!</v>
      </c>
      <c r="BT29" s="103" t="e">
        <f>IF(AND(LEN($D29)&gt;0,SUMIF($F$13:$J$13,BT$13,$F29:$J29)&gt;0,ASISTENCIA!#REF!&lt;&gt;"X",ASISTENCIA!#REF!&lt;&gt;"L",ASISTENCIA!#REF!&lt;&gt;"J",ASISTENCIA!#REF!&lt;&gt;"F"),SUMIF($F$13:$J$13,BT$13,$F29:$J29),"")</f>
        <v>#REF!</v>
      </c>
      <c r="BU29" s="103" t="e">
        <f>IF(AND(LEN($D29)&gt;0,SUMIF($F$13:$J$13,BU$13,$F29:$J29)&gt;0,ASISTENCIA!#REF!&lt;&gt;"X",ASISTENCIA!#REF!&lt;&gt;"L",ASISTENCIA!#REF!&lt;&gt;"J",ASISTENCIA!#REF!&lt;&gt;"F"),SUMIF($F$13:$J$13,BU$13,$F29:$J29),"")</f>
        <v>#REF!</v>
      </c>
      <c r="BV29" s="103" t="e">
        <f>IF(AND(LEN($D29)&gt;0,SUMIF($F$13:$J$13,BV$13,$F29:$J29)&gt;0,ASISTENCIA!#REF!&lt;&gt;"X",ASISTENCIA!#REF!&lt;&gt;"L",ASISTENCIA!#REF!&lt;&gt;"J",ASISTENCIA!#REF!&lt;&gt;"F"),SUMIF($F$13:$J$13,BV$13,$F29:$J29),"")</f>
        <v>#REF!</v>
      </c>
      <c r="BW29" s="103" t="e">
        <f>IF(AND(LEN($D29)&gt;0,SUMIF($F$13:$J$13,BW$13,$F29:$J29)&gt;0,ASISTENCIA!#REF!&lt;&gt;"X",ASISTENCIA!#REF!&lt;&gt;"L",ASISTENCIA!#REF!&lt;&gt;"J",ASISTENCIA!#REF!&lt;&gt;"F"),SUMIF($F$13:$J$13,BW$13,$F29:$J29),"")</f>
        <v>#REF!</v>
      </c>
      <c r="BX29" s="103" t="e">
        <f>IF(AND(LEN($D29)&gt;0,SUMIF($F$13:$J$13,BX$13,$F29:$J29)&gt;0,ASISTENCIA!#REF!&lt;&gt;"X",ASISTENCIA!#REF!&lt;&gt;"L",ASISTENCIA!#REF!&lt;&gt;"J",ASISTENCIA!#REF!&lt;&gt;"F"),SUMIF($F$13:$J$13,BX$13,$F29:$J29),"")</f>
        <v>#REF!</v>
      </c>
      <c r="BY29" s="103" t="e">
        <f>IF(AND(LEN($D29)&gt;0,SUMIF($F$13:$J$13,BY$13,$F29:$J29)&gt;0,ASISTENCIA!#REF!&lt;&gt;"X",ASISTENCIA!#REF!&lt;&gt;"L",ASISTENCIA!#REF!&lt;&gt;"J",ASISTENCIA!#REF!&lt;&gt;"F"),SUMIF($F$13:$J$13,BY$13,$F29:$J29),"")</f>
        <v>#REF!</v>
      </c>
      <c r="BZ29" s="103" t="e">
        <f>IF(AND(LEN($D29)&gt;0,SUMIF($F$13:$J$13,BZ$13,$F29:$J29)&gt;0,ASISTENCIA!#REF!&lt;&gt;"X",ASISTENCIA!#REF!&lt;&gt;"L",ASISTENCIA!#REF!&lt;&gt;"J",ASISTENCIA!#REF!&lt;&gt;"F"),SUMIF($F$13:$J$13,BZ$13,$F29:$J29),"")</f>
        <v>#REF!</v>
      </c>
      <c r="CA29" s="103" t="e">
        <f>IF(AND(LEN($D29)&gt;0,SUMIF($F$13:$J$13,CA$13,$F29:$J29)&gt;0,ASISTENCIA!#REF!&lt;&gt;"X",ASISTENCIA!#REF!&lt;&gt;"L",ASISTENCIA!#REF!&lt;&gt;"J",ASISTENCIA!#REF!&lt;&gt;"F"),SUMIF($F$13:$J$13,CA$13,$F29:$J29),"")</f>
        <v>#REF!</v>
      </c>
      <c r="CB29" s="103" t="e">
        <f>IF(AND(LEN($D29)&gt;0,SUMIF($F$13:$J$13,CB$13,$F29:$J29)&gt;0,ASISTENCIA!#REF!&lt;&gt;"X",ASISTENCIA!#REF!&lt;&gt;"L",ASISTENCIA!#REF!&lt;&gt;"J",ASISTENCIA!#REF!&lt;&gt;"F"),SUMIF($F$13:$J$13,CB$13,$F29:$J29),"")</f>
        <v>#REF!</v>
      </c>
      <c r="CC29" s="108" t="e">
        <f t="shared" si="4"/>
        <v>#REF!</v>
      </c>
      <c r="CD29" s="107"/>
    </row>
    <row r="30" spans="1:82" s="7" customFormat="1" ht="15" x14ac:dyDescent="0.25">
      <c r="A30" s="18" t="e">
        <f t="shared" si="5"/>
        <v>#REF!</v>
      </c>
      <c r="B30" s="14" t="e">
        <f>IF(LEN(C30)&gt;0,VLOOKUP($O$4,DATA!$A$1:$S$1,2,FALSE),"")</f>
        <v>#REF!</v>
      </c>
      <c r="C30" s="15" t="e">
        <f t="shared" si="2"/>
        <v>#REF!</v>
      </c>
      <c r="D30" s="21" t="e">
        <f>IF(LEN(ASISTENCIA!#REF!)&gt;0,ASISTENCIA!#REF!,"")</f>
        <v>#REF!</v>
      </c>
      <c r="E30" s="110" t="e">
        <f>IF(LEN(D30)&gt;0,ASISTENCIA!#REF!,"")</f>
        <v>#REF!</v>
      </c>
      <c r="F30" s="26"/>
      <c r="G30" s="26"/>
      <c r="H30" s="26"/>
      <c r="I30" s="26"/>
      <c r="J30" s="26"/>
      <c r="K30" s="103" t="str">
        <f t="shared" si="0"/>
        <v/>
      </c>
      <c r="L30" s="6"/>
      <c r="M30" s="5"/>
      <c r="N30" s="103" t="e">
        <f t="shared" si="6"/>
        <v>#REF!</v>
      </c>
      <c r="O30" s="28" t="e">
        <f>IF(AND(LEN($D30)&gt;0,SUMIF($F$13:$J$13,O$13,$F30:$J30)&gt;0,ASISTENCIA!#REF!&lt;&gt;"X",ASISTENCIA!#REF!&lt;&gt;"L",ASISTENCIA!#REF!&lt;&gt;"J",ASISTENCIA!#REF!&lt;&gt;"V",ASISTENCIA!#REF!&lt;&gt;"F",ASISTENCIA!#REF!&lt;&gt;""),SUMIF($F$13:$J$13,O$13,$F30:$J30),"")</f>
        <v>#REF!</v>
      </c>
      <c r="P30" s="28" t="e">
        <f>IF(AND(LEN($D30)&gt;0,SUMIF($F$13:$J$13,P$13,$F30:$J30)&gt;0,ASISTENCIA!#REF!&lt;&gt;"X",ASISTENCIA!#REF!&lt;&gt;"L",ASISTENCIA!#REF!&lt;&gt;"J",ASISTENCIA!#REF!&lt;&gt;"V",ASISTENCIA!#REF!&lt;&gt;"F",ASISTENCIA!#REF!&lt;&gt;""),SUMIF($F$13:$J$13,P$13,$F30:$J30),"")</f>
        <v>#REF!</v>
      </c>
      <c r="Q30" s="28" t="e">
        <f>IF(AND(LEN($D30)&gt;0,SUMIF($F$13:$J$13,Q$13,$F30:$J30)&gt;0,ASISTENCIA!#REF!&lt;&gt;"X",ASISTENCIA!#REF!&lt;&gt;"L",ASISTENCIA!#REF!&lt;&gt;"J",ASISTENCIA!#REF!&lt;&gt;"V",ASISTENCIA!#REF!&lt;&gt;"F",ASISTENCIA!#REF!&lt;&gt;""),SUMIF($F$13:$J$13,Q$13,$F30:$J30),"")</f>
        <v>#REF!</v>
      </c>
      <c r="R30" s="28" t="e">
        <f>IF(AND(LEN($D30)&gt;0,SUMIF($F$13:$J$13,R$13,$F30:$J30)&gt;0,ASISTENCIA!#REF!&lt;&gt;"X",ASISTENCIA!#REF!&lt;&gt;"L",ASISTENCIA!#REF!&lt;&gt;"J",ASISTENCIA!#REF!&lt;&gt;"V",ASISTENCIA!#REF!&lt;&gt;"F",ASISTENCIA!#REF!&lt;&gt;""),SUMIF($F$13:$J$13,R$13,$F30:$J30),"")</f>
        <v>#REF!</v>
      </c>
      <c r="S30" s="28" t="e">
        <f>IF(AND(LEN($D30)&gt;0,SUMIF($F$13:$J$13,S$13,$F30:$J30)&gt;0,ASISTENCIA!#REF!&lt;&gt;"X",ASISTENCIA!#REF!&lt;&gt;"L",ASISTENCIA!#REF!&lt;&gt;"J",ASISTENCIA!#REF!&lt;&gt;"V",ASISTENCIA!#REF!&lt;&gt;"F",ASISTENCIA!#REF!&lt;&gt;""),SUMIF($F$13:$J$13,S$13,$F30:$J30),"")</f>
        <v>#REF!</v>
      </c>
      <c r="T30" s="28" t="e">
        <f>IF(AND(LEN($D30)&gt;0,SUMIF($F$13:$J$13,T$13,$F30:$J30)&gt;0,ASISTENCIA!#REF!&lt;&gt;"X",ASISTENCIA!#REF!&lt;&gt;"L",ASISTENCIA!#REF!&lt;&gt;"J",ASISTENCIA!#REF!&lt;&gt;"V",ASISTENCIA!#REF!&lt;&gt;"F",ASISTENCIA!#REF!&lt;&gt;""),SUMIF($F$13:$J$13,T$13,$F30:$J30),"")</f>
        <v>#REF!</v>
      </c>
      <c r="U30" s="28" t="e">
        <f>IF(AND(LEN($D30)&gt;0,SUMIF($F$13:$J$13,U$13,$F30:$J30)&gt;0,ASISTENCIA!#REF!&lt;&gt;"X",ASISTENCIA!#REF!&lt;&gt;"L",ASISTENCIA!#REF!&lt;&gt;"J",ASISTENCIA!#REF!&lt;&gt;"V",ASISTENCIA!#REF!&lt;&gt;"F",ASISTENCIA!#REF!&lt;&gt;""),SUMIF($F$13:$J$13,U$13,$F30:$J30),"")</f>
        <v>#REF!</v>
      </c>
      <c r="V30" s="28" t="e">
        <f>IF(AND(LEN($D30)&gt;0,SUMIF($F$13:$J$13,V$13,$F30:$J30)&gt;0,ASISTENCIA!#REF!&lt;&gt;"X",ASISTENCIA!#REF!&lt;&gt;"L",ASISTENCIA!#REF!&lt;&gt;"J",ASISTENCIA!#REF!&lt;&gt;"V",ASISTENCIA!#REF!&lt;&gt;"F",ASISTENCIA!#REF!&lt;&gt;""),SUMIF($F$13:$J$13,V$13,$F30:$J30),"")</f>
        <v>#REF!</v>
      </c>
      <c r="W30" s="28" t="e">
        <f>IF(AND(LEN($D30)&gt;0,SUMIF($F$13:$J$13,W$13,$F30:$J30)&gt;0,ASISTENCIA!#REF!&lt;&gt;"X",ASISTENCIA!#REF!&lt;&gt;"L",ASISTENCIA!#REF!&lt;&gt;"J",ASISTENCIA!#REF!&lt;&gt;"V",ASISTENCIA!#REF!&lt;&gt;"F",ASISTENCIA!#REF!&lt;&gt;""),SUMIF($F$13:$J$13,W$13,$F30:$J30),"")</f>
        <v>#REF!</v>
      </c>
      <c r="X30" s="28" t="e">
        <f>IF(AND(LEN($D30)&gt;0,SUMIF($F$13:$J$13,X$13,$F30:$J30)&gt;0,ASISTENCIA!#REF!&lt;&gt;"X",ASISTENCIA!#REF!&lt;&gt;"L",ASISTENCIA!#REF!&lt;&gt;"J",ASISTENCIA!#REF!&lt;&gt;"V",ASISTENCIA!#REF!&lt;&gt;"F",ASISTENCIA!#REF!&lt;&gt;""),SUMIF($F$13:$J$13,X$13,$F30:$J30),"")</f>
        <v>#REF!</v>
      </c>
      <c r="Y30" s="28" t="e">
        <f>IF(AND(LEN($D30)&gt;0,SUMIF($F$13:$J$13,Y$13,$F30:$J30)&gt;0,ASISTENCIA!#REF!&lt;&gt;"X",ASISTENCIA!#REF!&lt;&gt;"L",ASISTENCIA!#REF!&lt;&gt;"J",ASISTENCIA!#REF!&lt;&gt;"V",ASISTENCIA!#REF!&lt;&gt;"F",ASISTENCIA!#REF!&lt;&gt;""),SUMIF($F$13:$J$13,Y$13,$F30:$J30),"")</f>
        <v>#REF!</v>
      </c>
      <c r="Z30" s="28" t="e">
        <f>IF(AND(LEN($D30)&gt;0,SUMIF($F$13:$J$13,Z$13,$F30:$J30)&gt;0,ASISTENCIA!#REF!&lt;&gt;"X",ASISTENCIA!#REF!&lt;&gt;"L",ASISTENCIA!#REF!&lt;&gt;"J",ASISTENCIA!#REF!&lt;&gt;"V",ASISTENCIA!#REF!&lt;&gt;"F",ASISTENCIA!#REF!&lt;&gt;""),SUMIF($F$13:$J$13,Z$13,$F30:$J30),"")</f>
        <v>#REF!</v>
      </c>
      <c r="AA30" s="28" t="e">
        <f>IF(AND(LEN($D30)&gt;0,SUMIF($F$13:$J$13,AA$13,$F30:$J30)&gt;0,ASISTENCIA!#REF!&lt;&gt;"X",ASISTENCIA!#REF!&lt;&gt;"L",ASISTENCIA!#REF!&lt;&gt;"J",ASISTENCIA!#REF!&lt;&gt;"V",ASISTENCIA!#REF!&lt;&gt;"F",ASISTENCIA!#REF!&lt;&gt;""),SUMIF($F$13:$J$13,AA$13,$F30:$J30),"")</f>
        <v>#REF!</v>
      </c>
      <c r="AB30" s="28" t="e">
        <f>IF(AND(LEN($D30)&gt;0,SUMIF($F$13:$J$13,AB$13,$F30:$J30)&gt;0,ASISTENCIA!#REF!&lt;&gt;"X",ASISTENCIA!#REF!&lt;&gt;"L",ASISTENCIA!#REF!&lt;&gt;"J",ASISTENCIA!#REF!&lt;&gt;"V",ASISTENCIA!#REF!&lt;&gt;"F",ASISTENCIA!#REF!&lt;&gt;""),SUMIF($F$13:$J$13,AB$13,$F30:$J30),"")</f>
        <v>#REF!</v>
      </c>
      <c r="AC30" s="28" t="e">
        <f>IF(AND(LEN($D30)&gt;0,SUMIF($F$13:$J$13,AC$13,$F30:$J30)&gt;0,ASISTENCIA!#REF!&lt;&gt;"X",ASISTENCIA!#REF!&lt;&gt;"L",ASISTENCIA!#REF!&lt;&gt;"J",ASISTENCIA!#REF!&lt;&gt;"V",ASISTENCIA!#REF!&lt;&gt;"F",ASISTENCIA!#REF!&lt;&gt;""),SUMIF($F$13:$J$13,AC$13,$F30:$J30),"")</f>
        <v>#REF!</v>
      </c>
      <c r="AD30" s="28" t="e">
        <f>IF(AND(LEN($D30)&gt;0,SUMIF($F$13:$J$13,AD$13,$F30:$J30)&gt;0,ASISTENCIA!#REF!&lt;&gt;"X",ASISTENCIA!#REF!&lt;&gt;"L",ASISTENCIA!#REF!&lt;&gt;"J",ASISTENCIA!#REF!&lt;&gt;"V",ASISTENCIA!#REF!&lt;&gt;"F",ASISTENCIA!#REF!&lt;&gt;""),SUMIF($F$13:$J$13,AD$13,$F30:$J30),"")</f>
        <v>#REF!</v>
      </c>
      <c r="AE30" s="28" t="e">
        <f>IF(AND(LEN($D30)&gt;0,SUMIF($F$13:$J$13,AE$13,$F30:$J30)&gt;0,ASISTENCIA!#REF!&lt;&gt;"X",ASISTENCIA!#REF!&lt;&gt;"L",ASISTENCIA!#REF!&lt;&gt;"J",ASISTENCIA!#REF!&lt;&gt;"V",ASISTENCIA!#REF!&lt;&gt;"F",ASISTENCIA!#REF!&lt;&gt;""),SUMIF($F$13:$J$13,AE$13,$F30:$J30),"")</f>
        <v>#REF!</v>
      </c>
      <c r="AF30" s="28" t="e">
        <f>IF(AND(LEN($D30)&gt;0,SUMIF($F$13:$J$13,AF$13,$F30:$J30)&gt;0,ASISTENCIA!#REF!&lt;&gt;"X",ASISTENCIA!#REF!&lt;&gt;"L",ASISTENCIA!#REF!&lt;&gt;"J",ASISTENCIA!#REF!&lt;&gt;"V",ASISTENCIA!#REF!&lt;&gt;"F",ASISTENCIA!#REF!&lt;&gt;""),SUMIF($F$13:$J$13,AF$13,$F30:$J30),"")</f>
        <v>#REF!</v>
      </c>
      <c r="AG30" s="28" t="e">
        <f>IF(AND(LEN($D30)&gt;0,SUMIF($F$13:$J$13,AG$13,$F30:$J30)&gt;0,ASISTENCIA!#REF!&lt;&gt;"X",ASISTENCIA!#REF!&lt;&gt;"L",ASISTENCIA!#REF!&lt;&gt;"J",ASISTENCIA!#REF!&lt;&gt;"V",ASISTENCIA!#REF!&lt;&gt;"F",ASISTENCIA!#REF!&lt;&gt;""),SUMIF($F$13:$J$13,AG$13,$F30:$J30),"")</f>
        <v>#REF!</v>
      </c>
      <c r="AH30" s="28" t="e">
        <f>IF(AND(LEN($D30)&gt;0,SUMIF($F$13:$J$13,AH$13,$F30:$J30)&gt;0,ASISTENCIA!#REF!&lt;&gt;"X",ASISTENCIA!#REF!&lt;&gt;"L",ASISTENCIA!#REF!&lt;&gt;"J",ASISTENCIA!#REF!&lt;&gt;"V",ASISTENCIA!#REF!&lt;&gt;"F",ASISTENCIA!#REF!&lt;&gt;""),SUMIF($F$13:$J$13,AH$13,$F30:$J30),"")</f>
        <v>#REF!</v>
      </c>
      <c r="AI30" s="28" t="e">
        <f>IF(AND(LEN($D30)&gt;0,SUMIF($F$13:$J$13,AI$13,$F30:$J30)&gt;0,ASISTENCIA!#REF!&lt;&gt;"X",ASISTENCIA!#REF!&lt;&gt;"L",ASISTENCIA!#REF!&lt;&gt;"J",ASISTENCIA!#REF!&lt;&gt;"V",ASISTENCIA!#REF!&lt;&gt;"F",ASISTENCIA!#REF!&lt;&gt;""),SUMIF($F$13:$J$13,AI$13,$F30:$J30),"")</f>
        <v>#REF!</v>
      </c>
      <c r="AJ30" s="28" t="e">
        <f>IF(AND(LEN($D30)&gt;0,SUMIF($F$13:$J$13,AJ$13,$F30:$J30)&gt;0,ASISTENCIA!#REF!&lt;&gt;"X",ASISTENCIA!#REF!&lt;&gt;"L",ASISTENCIA!#REF!&lt;&gt;"J",ASISTENCIA!#REF!&lt;&gt;"V",ASISTENCIA!#REF!&lt;&gt;"F",ASISTENCIA!#REF!&lt;&gt;""),SUMIF($F$13:$J$13,AJ$13,$F30:$J30),"")</f>
        <v>#REF!</v>
      </c>
      <c r="AK30" s="28" t="e">
        <f>IF(AND(LEN($D30)&gt;0,SUMIF($F$13:$J$13,AK$13,$F30:$J30)&gt;0,ASISTENCIA!#REF!&lt;&gt;"X",ASISTENCIA!#REF!&lt;&gt;"L",ASISTENCIA!#REF!&lt;&gt;"J",ASISTENCIA!#REF!&lt;&gt;"V",ASISTENCIA!#REF!&lt;&gt;"F",ASISTENCIA!#REF!&lt;&gt;""),SUMIF($F$13:$J$13,AK$13,$F30:$J30),"")</f>
        <v>#REF!</v>
      </c>
      <c r="AL30" s="28" t="e">
        <f>IF(AND(LEN($D30)&gt;0,SUMIF($F$13:$J$13,AL$13,$F30:$J30)&gt;0,ASISTENCIA!#REF!&lt;&gt;"X",ASISTENCIA!#REF!&lt;&gt;"L",ASISTENCIA!#REF!&lt;&gt;"J",ASISTENCIA!#REF!&lt;&gt;"V",ASISTENCIA!#REF!&lt;&gt;"F",ASISTENCIA!#REF!&lt;&gt;""),SUMIF($F$13:$J$13,AL$13,$F30:$J30),"")</f>
        <v>#REF!</v>
      </c>
      <c r="AM30" s="28" t="e">
        <f>IF(AND(LEN($D30)&gt;0,SUMIF($F$13:$J$13,AM$13,$F30:$J30)&gt;0,ASISTENCIA!#REF!&lt;&gt;"X",ASISTENCIA!#REF!&lt;&gt;"L",ASISTENCIA!#REF!&lt;&gt;"J",ASISTENCIA!#REF!&lt;&gt;"V",ASISTENCIA!#REF!&lt;&gt;"F",ASISTENCIA!#REF!&lt;&gt;""),SUMIF($F$13:$J$13,AM$13,$F30:$J30),"")</f>
        <v>#REF!</v>
      </c>
      <c r="AN30" s="28" t="e">
        <f>IF(AND(LEN($D30)&gt;0,SUMIF($F$13:$J$13,AN$13,$F30:$J30)&gt;0,ASISTENCIA!#REF!&lt;&gt;"X",ASISTENCIA!#REF!&lt;&gt;"L",ASISTENCIA!#REF!&lt;&gt;"J",ASISTENCIA!#REF!&lt;&gt;"V",ASISTENCIA!#REF!&lt;&gt;"F",ASISTENCIA!#REF!&lt;&gt;""),SUMIF($F$13:$J$13,AN$13,$F30:$J30),"")</f>
        <v>#REF!</v>
      </c>
      <c r="AO30" s="28" t="e">
        <f>IF(AND(LEN($D30)&gt;0,SUMIF($F$13:$J$13,AO$13,$F30:$J30)&gt;0,ASISTENCIA!#REF!&lt;&gt;"X",ASISTENCIA!#REF!&lt;&gt;"L",ASISTENCIA!#REF!&lt;&gt;"J",ASISTENCIA!#REF!&lt;&gt;"V",ASISTENCIA!#REF!&lt;&gt;"F",ASISTENCIA!#REF!&lt;&gt;""),SUMIF($F$13:$J$13,AO$13,$F30:$J30),"")</f>
        <v>#REF!</v>
      </c>
      <c r="AP30" s="28" t="e">
        <f>IF(AND(LEN($D30)&gt;0,SUMIF($F$13:$J$13,AP$13,$F30:$J30)&gt;0,ASISTENCIA!#REF!&lt;&gt;"X",ASISTENCIA!#REF!&lt;&gt;"L",ASISTENCIA!#REF!&lt;&gt;"J",ASISTENCIA!#REF!&lt;&gt;"V",ASISTENCIA!#REF!&lt;&gt;"F",ASISTENCIA!#REF!&lt;&gt;""),SUMIF($F$13:$J$13,AP$13,$F30:$J30),"")</f>
        <v>#REF!</v>
      </c>
      <c r="AQ30" s="28" t="e">
        <f>IF(AND(LEN($D30)&gt;0,SUMIF($F$13:$J$13,AQ$13,$F30:$J30)&gt;0,ASISTENCIA!#REF!&lt;&gt;"X",ASISTENCIA!#REF!&lt;&gt;"L",ASISTENCIA!#REF!&lt;&gt;"J",ASISTENCIA!#REF!&lt;&gt;"V",ASISTENCIA!#REF!&lt;&gt;"F",ASISTENCIA!#REF!&lt;&gt;""),SUMIF($F$13:$J$13,AQ$13,$F30:$J30),"")</f>
        <v>#REF!</v>
      </c>
      <c r="AR30" s="28" t="e">
        <f>IF(AND(LEN($D30)&gt;0,SUMIF($F$13:$J$13,AR$13,$F30:$J30)&gt;0,ASISTENCIA!#REF!&lt;&gt;"X",ASISTENCIA!#REF!&lt;&gt;"L",ASISTENCIA!#REF!&lt;&gt;"J",ASISTENCIA!#REF!&lt;&gt;"V",ASISTENCIA!#REF!&lt;&gt;"F",ASISTENCIA!#REF!&lt;&gt;""),SUMIF($F$13:$J$13,AR$13,$F30:$J30),"")</f>
        <v>#REF!</v>
      </c>
      <c r="AS30" s="28" t="e">
        <f>IF(AND(LEN($D30)&gt;0,SUMIF($F$13:$J$13,AS$13,$F30:$J30)&gt;0,ASISTENCIA!#REF!&lt;&gt;"X",ASISTENCIA!#REF!&lt;&gt;"L",ASISTENCIA!#REF!&lt;&gt;"J",ASISTENCIA!#REF!&lt;&gt;"V",ASISTENCIA!#REF!&lt;&gt;"F",ASISTENCIA!#REF!&lt;&gt;""),SUMIF($F$13:$J$13,AS$13,$F30:$J30),"")</f>
        <v>#REF!</v>
      </c>
      <c r="AT30" s="108" t="e">
        <f t="shared" si="3"/>
        <v>#REF!</v>
      </c>
      <c r="AW30" s="107"/>
      <c r="AX30" s="103" t="e">
        <f>IF(AND(LEN($D30)&gt;0,SUMIF($F$13:$J$13,AX$13,$F30:$J30)&gt;0,ASISTENCIA!#REF!&lt;&gt;"X",ASISTENCIA!#REF!&lt;&gt;"L",ASISTENCIA!#REF!&lt;&gt;"J",ASISTENCIA!#REF!&lt;&gt;"F"),SUMIF($F$13:$J$13,AX$13,$F30:$J30),"")</f>
        <v>#REF!</v>
      </c>
      <c r="AY30" s="103" t="e">
        <f>IF(AND(LEN($D30)&gt;0,SUMIF($F$13:$J$13,AY$13,$F30:$J30)&gt;0,ASISTENCIA!#REF!&lt;&gt;"X",ASISTENCIA!#REF!&lt;&gt;"L",ASISTENCIA!#REF!&lt;&gt;"J",ASISTENCIA!#REF!&lt;&gt;"F"),SUMIF($F$13:$J$13,AY$13,$F30:$J30),"")</f>
        <v>#REF!</v>
      </c>
      <c r="AZ30" s="103" t="e">
        <f>IF(AND(LEN($D30)&gt;0,SUMIF($F$13:$J$13,AZ$13,$F30:$J30)&gt;0,ASISTENCIA!#REF!&lt;&gt;"X",ASISTENCIA!#REF!&lt;&gt;"L",ASISTENCIA!#REF!&lt;&gt;"J",ASISTENCIA!#REF!&lt;&gt;"F"),SUMIF($F$13:$J$13,AZ$13,$F30:$J30),"")</f>
        <v>#REF!</v>
      </c>
      <c r="BA30" s="103" t="e">
        <f>IF(AND(LEN($D30)&gt;0,SUMIF($F$13:$J$13,BA$13,$F30:$J30)&gt;0,ASISTENCIA!#REF!&lt;&gt;"X",ASISTENCIA!#REF!&lt;&gt;"L",ASISTENCIA!#REF!&lt;&gt;"J",ASISTENCIA!#REF!&lt;&gt;"F"),SUMIF($F$13:$J$13,BA$13,$F30:$J30),"")</f>
        <v>#REF!</v>
      </c>
      <c r="BB30" s="103" t="e">
        <f>IF(AND(LEN($D30)&gt;0,SUMIF($F$13:$J$13,BB$13,$F30:$J30)&gt;0,ASISTENCIA!#REF!&lt;&gt;"X",ASISTENCIA!#REF!&lt;&gt;"L",ASISTENCIA!#REF!&lt;&gt;"J",ASISTENCIA!#REF!&lt;&gt;"F"),SUMIF($F$13:$J$13,BB$13,$F30:$J30),"")</f>
        <v>#REF!</v>
      </c>
      <c r="BC30" s="103" t="e">
        <f>IF(AND(LEN($D30)&gt;0,SUMIF($F$13:$J$13,BC$13,$F30:$J30)&gt;0,ASISTENCIA!#REF!&lt;&gt;"X",ASISTENCIA!#REF!&lt;&gt;"L",ASISTENCIA!#REF!&lt;&gt;"J",ASISTENCIA!#REF!&lt;&gt;"F"),SUMIF($F$13:$J$13,BC$13,$F30:$J30),"")</f>
        <v>#REF!</v>
      </c>
      <c r="BD30" s="103" t="e">
        <f>IF(AND(LEN($D30)&gt;0,SUMIF($F$13:$J$13,BD$13,$F30:$J30)&gt;0,ASISTENCIA!#REF!&lt;&gt;"X",ASISTENCIA!#REF!&lt;&gt;"L",ASISTENCIA!#REF!&lt;&gt;"J",ASISTENCIA!#REF!&lt;&gt;"F"),SUMIF($F$13:$J$13,BD$13,$F30:$J30),"")</f>
        <v>#REF!</v>
      </c>
      <c r="BE30" s="103" t="e">
        <f>IF(AND(LEN($D30)&gt;0,SUMIF($F$13:$J$13,BE$13,$F30:$J30)&gt;0,ASISTENCIA!#REF!&lt;&gt;"X",ASISTENCIA!#REF!&lt;&gt;"L",ASISTENCIA!#REF!&lt;&gt;"J",ASISTENCIA!#REF!&lt;&gt;"F"),SUMIF($F$13:$J$13,BE$13,$F30:$J30),"")</f>
        <v>#REF!</v>
      </c>
      <c r="BF30" s="103" t="e">
        <f>IF(AND(LEN($D30)&gt;0,SUMIF($F$13:$J$13,BF$13,$F30:$J30)&gt;0,ASISTENCIA!#REF!&lt;&gt;"X",ASISTENCIA!#REF!&lt;&gt;"L",ASISTENCIA!#REF!&lt;&gt;"J",ASISTENCIA!#REF!&lt;&gt;"F"),SUMIF($F$13:$J$13,BF$13,$F30:$J30),"")</f>
        <v>#REF!</v>
      </c>
      <c r="BG30" s="103" t="e">
        <f>IF(AND(LEN($D30)&gt;0,SUMIF($F$13:$J$13,BG$13,$F30:$J30)&gt;0,ASISTENCIA!#REF!&lt;&gt;"X",ASISTENCIA!#REF!&lt;&gt;"L",ASISTENCIA!#REF!&lt;&gt;"J",ASISTENCIA!#REF!&lt;&gt;"F"),SUMIF($F$13:$J$13,BG$13,$F30:$J30),"")</f>
        <v>#REF!</v>
      </c>
      <c r="BH30" s="103" t="e">
        <f>IF(AND(LEN($D30)&gt;0,SUMIF($F$13:$J$13,BH$13,$F30:$J30)&gt;0,ASISTENCIA!#REF!&lt;&gt;"X",ASISTENCIA!#REF!&lt;&gt;"L",ASISTENCIA!#REF!&lt;&gt;"J",ASISTENCIA!#REF!&lt;&gt;"F"),SUMIF($F$13:$J$13,BH$13,$F30:$J30),"")</f>
        <v>#REF!</v>
      </c>
      <c r="BI30" s="103" t="e">
        <f>IF(AND(LEN($D30)&gt;0,SUMIF($F$13:$J$13,BI$13,$F30:$J30)&gt;0,ASISTENCIA!#REF!&lt;&gt;"X",ASISTENCIA!#REF!&lt;&gt;"L",ASISTENCIA!#REF!&lt;&gt;"J",ASISTENCIA!#REF!&lt;&gt;"F"),SUMIF($F$13:$J$13,BI$13,$F30:$J30),"")</f>
        <v>#REF!</v>
      </c>
      <c r="BJ30" s="103" t="e">
        <f>IF(AND(LEN($D30)&gt;0,SUMIF($F$13:$J$13,BJ$13,$F30:$J30)&gt;0,ASISTENCIA!#REF!&lt;&gt;"X",ASISTENCIA!#REF!&lt;&gt;"L",ASISTENCIA!#REF!&lt;&gt;"J",ASISTENCIA!#REF!&lt;&gt;"F"),SUMIF($F$13:$J$13,BJ$13,$F30:$J30),"")</f>
        <v>#REF!</v>
      </c>
      <c r="BK30" s="103" t="e">
        <f>IF(AND(LEN($D30)&gt;0,SUMIF($F$13:$J$13,BK$13,$F30:$J30)&gt;0,ASISTENCIA!#REF!&lt;&gt;"X",ASISTENCIA!#REF!&lt;&gt;"L",ASISTENCIA!#REF!&lt;&gt;"J",ASISTENCIA!#REF!&lt;&gt;"F"),SUMIF($F$13:$J$13,BK$13,$F30:$J30),"")</f>
        <v>#REF!</v>
      </c>
      <c r="BL30" s="103" t="e">
        <f>IF(AND(LEN($D30)&gt;0,SUMIF($F$13:$J$13,BL$13,$F30:$J30)&gt;0,ASISTENCIA!#REF!&lt;&gt;"X",ASISTENCIA!#REF!&lt;&gt;"L",ASISTENCIA!#REF!&lt;&gt;"J",ASISTENCIA!#REF!&lt;&gt;"F"),SUMIF($F$13:$J$13,BL$13,$F30:$J30),"")</f>
        <v>#REF!</v>
      </c>
      <c r="BM30" s="103" t="e">
        <f>IF(AND(LEN($D30)&gt;0,SUMIF($F$13:$J$13,BM$13,$F30:$J30)&gt;0,ASISTENCIA!#REF!&lt;&gt;"X",ASISTENCIA!#REF!&lt;&gt;"L",ASISTENCIA!#REF!&lt;&gt;"J",ASISTENCIA!#REF!&lt;&gt;"F"),SUMIF($F$13:$J$13,BM$13,$F30:$J30),"")</f>
        <v>#REF!</v>
      </c>
      <c r="BN30" s="103" t="e">
        <f>IF(AND(LEN($D30)&gt;0,SUMIF($F$13:$J$13,BN$13,$F30:$J30)&gt;0,ASISTENCIA!#REF!&lt;&gt;"X",ASISTENCIA!#REF!&lt;&gt;"L",ASISTENCIA!#REF!&lt;&gt;"J",ASISTENCIA!#REF!&lt;&gt;"F"),SUMIF($F$13:$J$13,BN$13,$F30:$J30),"")</f>
        <v>#REF!</v>
      </c>
      <c r="BO30" s="103" t="e">
        <f>IF(AND(LEN($D30)&gt;0,SUMIF($F$13:$J$13,BO$13,$F30:$J30)&gt;0,ASISTENCIA!#REF!&lt;&gt;"X",ASISTENCIA!#REF!&lt;&gt;"L",ASISTENCIA!#REF!&lt;&gt;"J",ASISTENCIA!#REF!&lt;&gt;"F"),SUMIF($F$13:$J$13,BO$13,$F30:$J30),"")</f>
        <v>#REF!</v>
      </c>
      <c r="BP30" s="103" t="e">
        <f>IF(AND(LEN($D30)&gt;0,SUMIF($F$13:$J$13,BP$13,$F30:$J30)&gt;0,ASISTENCIA!#REF!&lt;&gt;"X",ASISTENCIA!#REF!&lt;&gt;"L",ASISTENCIA!#REF!&lt;&gt;"J",ASISTENCIA!#REF!&lt;&gt;"F"),SUMIF($F$13:$J$13,BP$13,$F30:$J30),"")</f>
        <v>#REF!</v>
      </c>
      <c r="BQ30" s="103" t="e">
        <f>IF(AND(LEN($D30)&gt;0,SUMIF($F$13:$J$13,BQ$13,$F30:$J30)&gt;0,ASISTENCIA!#REF!&lt;&gt;"X",ASISTENCIA!#REF!&lt;&gt;"L",ASISTENCIA!#REF!&lt;&gt;"J",ASISTENCIA!#REF!&lt;&gt;"F"),SUMIF($F$13:$J$13,BQ$13,$F30:$J30),"")</f>
        <v>#REF!</v>
      </c>
      <c r="BR30" s="103" t="e">
        <f>IF(AND(LEN($D30)&gt;0,SUMIF($F$13:$J$13,BR$13,$F30:$J30)&gt;0,ASISTENCIA!#REF!&lt;&gt;"X",ASISTENCIA!#REF!&lt;&gt;"L",ASISTENCIA!#REF!&lt;&gt;"J",ASISTENCIA!#REF!&lt;&gt;"F"),SUMIF($F$13:$J$13,BR$13,$F30:$J30),"")</f>
        <v>#REF!</v>
      </c>
      <c r="BS30" s="103" t="e">
        <f>IF(AND(LEN($D30)&gt;0,SUMIF($F$13:$J$13,BS$13,$F30:$J30)&gt;0,ASISTENCIA!#REF!&lt;&gt;"X",ASISTENCIA!#REF!&lt;&gt;"L",ASISTENCIA!#REF!&lt;&gt;"J",ASISTENCIA!#REF!&lt;&gt;"F"),SUMIF($F$13:$J$13,BS$13,$F30:$J30),"")</f>
        <v>#REF!</v>
      </c>
      <c r="BT30" s="103" t="e">
        <f>IF(AND(LEN($D30)&gt;0,SUMIF($F$13:$J$13,BT$13,$F30:$J30)&gt;0,ASISTENCIA!#REF!&lt;&gt;"X",ASISTENCIA!#REF!&lt;&gt;"L",ASISTENCIA!#REF!&lt;&gt;"J",ASISTENCIA!#REF!&lt;&gt;"F"),SUMIF($F$13:$J$13,BT$13,$F30:$J30),"")</f>
        <v>#REF!</v>
      </c>
      <c r="BU30" s="103" t="e">
        <f>IF(AND(LEN($D30)&gt;0,SUMIF($F$13:$J$13,BU$13,$F30:$J30)&gt;0,ASISTENCIA!#REF!&lt;&gt;"X",ASISTENCIA!#REF!&lt;&gt;"L",ASISTENCIA!#REF!&lt;&gt;"J",ASISTENCIA!#REF!&lt;&gt;"F"),SUMIF($F$13:$J$13,BU$13,$F30:$J30),"")</f>
        <v>#REF!</v>
      </c>
      <c r="BV30" s="103" t="e">
        <f>IF(AND(LEN($D30)&gt;0,SUMIF($F$13:$J$13,BV$13,$F30:$J30)&gt;0,ASISTENCIA!#REF!&lt;&gt;"X",ASISTENCIA!#REF!&lt;&gt;"L",ASISTENCIA!#REF!&lt;&gt;"J",ASISTENCIA!#REF!&lt;&gt;"F"),SUMIF($F$13:$J$13,BV$13,$F30:$J30),"")</f>
        <v>#REF!</v>
      </c>
      <c r="BW30" s="103" t="e">
        <f>IF(AND(LEN($D30)&gt;0,SUMIF($F$13:$J$13,BW$13,$F30:$J30)&gt;0,ASISTENCIA!#REF!&lt;&gt;"X",ASISTENCIA!#REF!&lt;&gt;"L",ASISTENCIA!#REF!&lt;&gt;"J",ASISTENCIA!#REF!&lt;&gt;"F"),SUMIF($F$13:$J$13,BW$13,$F30:$J30),"")</f>
        <v>#REF!</v>
      </c>
      <c r="BX30" s="103" t="e">
        <f>IF(AND(LEN($D30)&gt;0,SUMIF($F$13:$J$13,BX$13,$F30:$J30)&gt;0,ASISTENCIA!#REF!&lt;&gt;"X",ASISTENCIA!#REF!&lt;&gt;"L",ASISTENCIA!#REF!&lt;&gt;"J",ASISTENCIA!#REF!&lt;&gt;"F"),SUMIF($F$13:$J$13,BX$13,$F30:$J30),"")</f>
        <v>#REF!</v>
      </c>
      <c r="BY30" s="103" t="e">
        <f>IF(AND(LEN($D30)&gt;0,SUMIF($F$13:$J$13,BY$13,$F30:$J30)&gt;0,ASISTENCIA!#REF!&lt;&gt;"X",ASISTENCIA!#REF!&lt;&gt;"L",ASISTENCIA!#REF!&lt;&gt;"J",ASISTENCIA!#REF!&lt;&gt;"F"),SUMIF($F$13:$J$13,BY$13,$F30:$J30),"")</f>
        <v>#REF!</v>
      </c>
      <c r="BZ30" s="103" t="e">
        <f>IF(AND(LEN($D30)&gt;0,SUMIF($F$13:$J$13,BZ$13,$F30:$J30)&gt;0,ASISTENCIA!#REF!&lt;&gt;"X",ASISTENCIA!#REF!&lt;&gt;"L",ASISTENCIA!#REF!&lt;&gt;"J",ASISTENCIA!#REF!&lt;&gt;"F"),SUMIF($F$13:$J$13,BZ$13,$F30:$J30),"")</f>
        <v>#REF!</v>
      </c>
      <c r="CA30" s="103" t="e">
        <f>IF(AND(LEN($D30)&gt;0,SUMIF($F$13:$J$13,CA$13,$F30:$J30)&gt;0,ASISTENCIA!#REF!&lt;&gt;"X",ASISTENCIA!#REF!&lt;&gt;"L",ASISTENCIA!#REF!&lt;&gt;"J",ASISTENCIA!#REF!&lt;&gt;"F"),SUMIF($F$13:$J$13,CA$13,$F30:$J30),"")</f>
        <v>#REF!</v>
      </c>
      <c r="CB30" s="103" t="e">
        <f>IF(AND(LEN($D30)&gt;0,SUMIF($F$13:$J$13,CB$13,$F30:$J30)&gt;0,ASISTENCIA!#REF!&lt;&gt;"X",ASISTENCIA!#REF!&lt;&gt;"L",ASISTENCIA!#REF!&lt;&gt;"J",ASISTENCIA!#REF!&lt;&gt;"F"),SUMIF($F$13:$J$13,CB$13,$F30:$J30),"")</f>
        <v>#REF!</v>
      </c>
      <c r="CC30" s="108" t="e">
        <f t="shared" si="4"/>
        <v>#REF!</v>
      </c>
      <c r="CD30" s="107"/>
    </row>
    <row r="31" spans="1:82" s="7" customFormat="1" ht="15" x14ac:dyDescent="0.25">
      <c r="A31" s="18" t="e">
        <f t="shared" si="5"/>
        <v>#REF!</v>
      </c>
      <c r="B31" s="14" t="e">
        <f>IF(LEN(C31)&gt;0,VLOOKUP($O$4,DATA!$A$1:$S$1,2,FALSE),"")</f>
        <v>#REF!</v>
      </c>
      <c r="C31" s="15" t="e">
        <f t="shared" si="2"/>
        <v>#REF!</v>
      </c>
      <c r="D31" s="21" t="e">
        <f>IF(LEN(ASISTENCIA!#REF!)&gt;0,ASISTENCIA!#REF!,"")</f>
        <v>#REF!</v>
      </c>
      <c r="E31" s="110" t="e">
        <f>IF(LEN(D31)&gt;0,ASISTENCIA!#REF!,"")</f>
        <v>#REF!</v>
      </c>
      <c r="F31" s="26"/>
      <c r="G31" s="26"/>
      <c r="H31" s="26"/>
      <c r="I31" s="26"/>
      <c r="J31" s="26"/>
      <c r="K31" s="103" t="str">
        <f t="shared" si="0"/>
        <v/>
      </c>
      <c r="L31" s="6"/>
      <c r="M31" s="5"/>
      <c r="N31" s="103" t="e">
        <f t="shared" si="6"/>
        <v>#REF!</v>
      </c>
      <c r="O31" s="28" t="e">
        <f>IF(AND(LEN($D31)&gt;0,SUMIF($F$13:$J$13,O$13,$F31:$J31)&gt;0,ASISTENCIA!#REF!&lt;&gt;"X",ASISTENCIA!#REF!&lt;&gt;"L",ASISTENCIA!#REF!&lt;&gt;"J",ASISTENCIA!#REF!&lt;&gt;"V",ASISTENCIA!#REF!&lt;&gt;"F",ASISTENCIA!#REF!&lt;&gt;""),SUMIF($F$13:$J$13,O$13,$F31:$J31),"")</f>
        <v>#REF!</v>
      </c>
      <c r="P31" s="28" t="e">
        <f>IF(AND(LEN($D31)&gt;0,SUMIF($F$13:$J$13,P$13,$F31:$J31)&gt;0,ASISTENCIA!#REF!&lt;&gt;"X",ASISTENCIA!#REF!&lt;&gt;"L",ASISTENCIA!#REF!&lt;&gt;"J",ASISTENCIA!#REF!&lt;&gt;"V",ASISTENCIA!#REF!&lt;&gt;"F",ASISTENCIA!#REF!&lt;&gt;""),SUMIF($F$13:$J$13,P$13,$F31:$J31),"")</f>
        <v>#REF!</v>
      </c>
      <c r="Q31" s="28" t="e">
        <f>IF(AND(LEN($D31)&gt;0,SUMIF($F$13:$J$13,Q$13,$F31:$J31)&gt;0,ASISTENCIA!#REF!&lt;&gt;"X",ASISTENCIA!#REF!&lt;&gt;"L",ASISTENCIA!#REF!&lt;&gt;"J",ASISTENCIA!#REF!&lt;&gt;"V",ASISTENCIA!#REF!&lt;&gt;"F",ASISTENCIA!#REF!&lt;&gt;""),SUMIF($F$13:$J$13,Q$13,$F31:$J31),"")</f>
        <v>#REF!</v>
      </c>
      <c r="R31" s="28" t="e">
        <f>IF(AND(LEN($D31)&gt;0,SUMIF($F$13:$J$13,R$13,$F31:$J31)&gt;0,ASISTENCIA!#REF!&lt;&gt;"X",ASISTENCIA!#REF!&lt;&gt;"L",ASISTENCIA!#REF!&lt;&gt;"J",ASISTENCIA!#REF!&lt;&gt;"V",ASISTENCIA!#REF!&lt;&gt;"F",ASISTENCIA!#REF!&lt;&gt;""),SUMIF($F$13:$J$13,R$13,$F31:$J31),"")</f>
        <v>#REF!</v>
      </c>
      <c r="S31" s="28" t="e">
        <f>IF(AND(LEN($D31)&gt;0,SUMIF($F$13:$J$13,S$13,$F31:$J31)&gt;0,ASISTENCIA!#REF!&lt;&gt;"X",ASISTENCIA!#REF!&lt;&gt;"L",ASISTENCIA!#REF!&lt;&gt;"J",ASISTENCIA!#REF!&lt;&gt;"V",ASISTENCIA!#REF!&lt;&gt;"F",ASISTENCIA!#REF!&lt;&gt;""),SUMIF($F$13:$J$13,S$13,$F31:$J31),"")</f>
        <v>#REF!</v>
      </c>
      <c r="T31" s="28" t="e">
        <f>IF(AND(LEN($D31)&gt;0,SUMIF($F$13:$J$13,T$13,$F31:$J31)&gt;0,ASISTENCIA!#REF!&lt;&gt;"X",ASISTENCIA!#REF!&lt;&gt;"L",ASISTENCIA!#REF!&lt;&gt;"J",ASISTENCIA!#REF!&lt;&gt;"V",ASISTENCIA!#REF!&lt;&gt;"F",ASISTENCIA!#REF!&lt;&gt;""),SUMIF($F$13:$J$13,T$13,$F31:$J31),"")</f>
        <v>#REF!</v>
      </c>
      <c r="U31" s="28" t="e">
        <f>IF(AND(LEN($D31)&gt;0,SUMIF($F$13:$J$13,U$13,$F31:$J31)&gt;0,ASISTENCIA!#REF!&lt;&gt;"X",ASISTENCIA!#REF!&lt;&gt;"L",ASISTENCIA!#REF!&lt;&gt;"J",ASISTENCIA!#REF!&lt;&gt;"V",ASISTENCIA!#REF!&lt;&gt;"F",ASISTENCIA!#REF!&lt;&gt;""),SUMIF($F$13:$J$13,U$13,$F31:$J31),"")</f>
        <v>#REF!</v>
      </c>
      <c r="V31" s="28" t="e">
        <f>IF(AND(LEN($D31)&gt;0,SUMIF($F$13:$J$13,V$13,$F31:$J31)&gt;0,ASISTENCIA!#REF!&lt;&gt;"X",ASISTENCIA!#REF!&lt;&gt;"L",ASISTENCIA!#REF!&lt;&gt;"J",ASISTENCIA!#REF!&lt;&gt;"V",ASISTENCIA!#REF!&lt;&gt;"F",ASISTENCIA!#REF!&lt;&gt;""),SUMIF($F$13:$J$13,V$13,$F31:$J31),"")</f>
        <v>#REF!</v>
      </c>
      <c r="W31" s="28" t="e">
        <f>IF(AND(LEN($D31)&gt;0,SUMIF($F$13:$J$13,W$13,$F31:$J31)&gt;0,ASISTENCIA!#REF!&lt;&gt;"X",ASISTENCIA!#REF!&lt;&gt;"L",ASISTENCIA!#REF!&lt;&gt;"J",ASISTENCIA!#REF!&lt;&gt;"V",ASISTENCIA!#REF!&lt;&gt;"F",ASISTENCIA!#REF!&lt;&gt;""),SUMIF($F$13:$J$13,W$13,$F31:$J31),"")</f>
        <v>#REF!</v>
      </c>
      <c r="X31" s="28" t="e">
        <f>IF(AND(LEN($D31)&gt;0,SUMIF($F$13:$J$13,X$13,$F31:$J31)&gt;0,ASISTENCIA!#REF!&lt;&gt;"X",ASISTENCIA!#REF!&lt;&gt;"L",ASISTENCIA!#REF!&lt;&gt;"J",ASISTENCIA!#REF!&lt;&gt;"V",ASISTENCIA!#REF!&lt;&gt;"F",ASISTENCIA!#REF!&lt;&gt;""),SUMIF($F$13:$J$13,X$13,$F31:$J31),"")</f>
        <v>#REF!</v>
      </c>
      <c r="Y31" s="28" t="e">
        <f>IF(AND(LEN($D31)&gt;0,SUMIF($F$13:$J$13,Y$13,$F31:$J31)&gt;0,ASISTENCIA!#REF!&lt;&gt;"X",ASISTENCIA!#REF!&lt;&gt;"L",ASISTENCIA!#REF!&lt;&gt;"J",ASISTENCIA!#REF!&lt;&gt;"V",ASISTENCIA!#REF!&lt;&gt;"F",ASISTENCIA!#REF!&lt;&gt;""),SUMIF($F$13:$J$13,Y$13,$F31:$J31),"")</f>
        <v>#REF!</v>
      </c>
      <c r="Z31" s="28" t="e">
        <f>IF(AND(LEN($D31)&gt;0,SUMIF($F$13:$J$13,Z$13,$F31:$J31)&gt;0,ASISTENCIA!#REF!&lt;&gt;"X",ASISTENCIA!#REF!&lt;&gt;"L",ASISTENCIA!#REF!&lt;&gt;"J",ASISTENCIA!#REF!&lt;&gt;"V",ASISTENCIA!#REF!&lt;&gt;"F",ASISTENCIA!#REF!&lt;&gt;""),SUMIF($F$13:$J$13,Z$13,$F31:$J31),"")</f>
        <v>#REF!</v>
      </c>
      <c r="AA31" s="28" t="e">
        <f>IF(AND(LEN($D31)&gt;0,SUMIF($F$13:$J$13,AA$13,$F31:$J31)&gt;0,ASISTENCIA!#REF!&lt;&gt;"X",ASISTENCIA!#REF!&lt;&gt;"L",ASISTENCIA!#REF!&lt;&gt;"J",ASISTENCIA!#REF!&lt;&gt;"V",ASISTENCIA!#REF!&lt;&gt;"F",ASISTENCIA!#REF!&lt;&gt;""),SUMIF($F$13:$J$13,AA$13,$F31:$J31),"")</f>
        <v>#REF!</v>
      </c>
      <c r="AB31" s="28" t="e">
        <f>IF(AND(LEN($D31)&gt;0,SUMIF($F$13:$J$13,AB$13,$F31:$J31)&gt;0,ASISTENCIA!#REF!&lt;&gt;"X",ASISTENCIA!#REF!&lt;&gt;"L",ASISTENCIA!#REF!&lt;&gt;"J",ASISTENCIA!#REF!&lt;&gt;"V",ASISTENCIA!#REF!&lt;&gt;"F",ASISTENCIA!#REF!&lt;&gt;""),SUMIF($F$13:$J$13,AB$13,$F31:$J31),"")</f>
        <v>#REF!</v>
      </c>
      <c r="AC31" s="28" t="e">
        <f>IF(AND(LEN($D31)&gt;0,SUMIF($F$13:$J$13,AC$13,$F31:$J31)&gt;0,ASISTENCIA!#REF!&lt;&gt;"X",ASISTENCIA!#REF!&lt;&gt;"L",ASISTENCIA!#REF!&lt;&gt;"J",ASISTENCIA!#REF!&lt;&gt;"V",ASISTENCIA!#REF!&lt;&gt;"F",ASISTENCIA!#REF!&lt;&gt;""),SUMIF($F$13:$J$13,AC$13,$F31:$J31),"")</f>
        <v>#REF!</v>
      </c>
      <c r="AD31" s="28" t="e">
        <f>IF(AND(LEN($D31)&gt;0,SUMIF($F$13:$J$13,AD$13,$F31:$J31)&gt;0,ASISTENCIA!#REF!&lt;&gt;"X",ASISTENCIA!#REF!&lt;&gt;"L",ASISTENCIA!#REF!&lt;&gt;"J",ASISTENCIA!#REF!&lt;&gt;"V",ASISTENCIA!#REF!&lt;&gt;"F",ASISTENCIA!#REF!&lt;&gt;""),SUMIF($F$13:$J$13,AD$13,$F31:$J31),"")</f>
        <v>#REF!</v>
      </c>
      <c r="AE31" s="28" t="e">
        <f>IF(AND(LEN($D31)&gt;0,SUMIF($F$13:$J$13,AE$13,$F31:$J31)&gt;0,ASISTENCIA!#REF!&lt;&gt;"X",ASISTENCIA!#REF!&lt;&gt;"L",ASISTENCIA!#REF!&lt;&gt;"J",ASISTENCIA!#REF!&lt;&gt;"V",ASISTENCIA!#REF!&lt;&gt;"F",ASISTENCIA!#REF!&lt;&gt;""),SUMIF($F$13:$J$13,AE$13,$F31:$J31),"")</f>
        <v>#REF!</v>
      </c>
      <c r="AF31" s="28" t="e">
        <f>IF(AND(LEN($D31)&gt;0,SUMIF($F$13:$J$13,AF$13,$F31:$J31)&gt;0,ASISTENCIA!#REF!&lt;&gt;"X",ASISTENCIA!#REF!&lt;&gt;"L",ASISTENCIA!#REF!&lt;&gt;"J",ASISTENCIA!#REF!&lt;&gt;"V",ASISTENCIA!#REF!&lt;&gt;"F",ASISTENCIA!#REF!&lt;&gt;""),SUMIF($F$13:$J$13,AF$13,$F31:$J31),"")</f>
        <v>#REF!</v>
      </c>
      <c r="AG31" s="28" t="e">
        <f>IF(AND(LEN($D31)&gt;0,SUMIF($F$13:$J$13,AG$13,$F31:$J31)&gt;0,ASISTENCIA!#REF!&lt;&gt;"X",ASISTENCIA!#REF!&lt;&gt;"L",ASISTENCIA!#REF!&lt;&gt;"J",ASISTENCIA!#REF!&lt;&gt;"V",ASISTENCIA!#REF!&lt;&gt;"F",ASISTENCIA!#REF!&lt;&gt;""),SUMIF($F$13:$J$13,AG$13,$F31:$J31),"")</f>
        <v>#REF!</v>
      </c>
      <c r="AH31" s="28" t="e">
        <f>IF(AND(LEN($D31)&gt;0,SUMIF($F$13:$J$13,AH$13,$F31:$J31)&gt;0,ASISTENCIA!#REF!&lt;&gt;"X",ASISTENCIA!#REF!&lt;&gt;"L",ASISTENCIA!#REF!&lt;&gt;"J",ASISTENCIA!#REF!&lt;&gt;"V",ASISTENCIA!#REF!&lt;&gt;"F",ASISTENCIA!#REF!&lt;&gt;""),SUMIF($F$13:$J$13,AH$13,$F31:$J31),"")</f>
        <v>#REF!</v>
      </c>
      <c r="AI31" s="28" t="e">
        <f>IF(AND(LEN($D31)&gt;0,SUMIF($F$13:$J$13,AI$13,$F31:$J31)&gt;0,ASISTENCIA!#REF!&lt;&gt;"X",ASISTENCIA!#REF!&lt;&gt;"L",ASISTENCIA!#REF!&lt;&gt;"J",ASISTENCIA!#REF!&lt;&gt;"V",ASISTENCIA!#REF!&lt;&gt;"F",ASISTENCIA!#REF!&lt;&gt;""),SUMIF($F$13:$J$13,AI$13,$F31:$J31),"")</f>
        <v>#REF!</v>
      </c>
      <c r="AJ31" s="28" t="e">
        <f>IF(AND(LEN($D31)&gt;0,SUMIF($F$13:$J$13,AJ$13,$F31:$J31)&gt;0,ASISTENCIA!#REF!&lt;&gt;"X",ASISTENCIA!#REF!&lt;&gt;"L",ASISTENCIA!#REF!&lt;&gt;"J",ASISTENCIA!#REF!&lt;&gt;"V",ASISTENCIA!#REF!&lt;&gt;"F",ASISTENCIA!#REF!&lt;&gt;""),SUMIF($F$13:$J$13,AJ$13,$F31:$J31),"")</f>
        <v>#REF!</v>
      </c>
      <c r="AK31" s="28" t="e">
        <f>IF(AND(LEN($D31)&gt;0,SUMIF($F$13:$J$13,AK$13,$F31:$J31)&gt;0,ASISTENCIA!#REF!&lt;&gt;"X",ASISTENCIA!#REF!&lt;&gt;"L",ASISTENCIA!#REF!&lt;&gt;"J",ASISTENCIA!#REF!&lt;&gt;"V",ASISTENCIA!#REF!&lt;&gt;"F",ASISTENCIA!#REF!&lt;&gt;""),SUMIF($F$13:$J$13,AK$13,$F31:$J31),"")</f>
        <v>#REF!</v>
      </c>
      <c r="AL31" s="28" t="e">
        <f>IF(AND(LEN($D31)&gt;0,SUMIF($F$13:$J$13,AL$13,$F31:$J31)&gt;0,ASISTENCIA!#REF!&lt;&gt;"X",ASISTENCIA!#REF!&lt;&gt;"L",ASISTENCIA!#REF!&lt;&gt;"J",ASISTENCIA!#REF!&lt;&gt;"V",ASISTENCIA!#REF!&lt;&gt;"F",ASISTENCIA!#REF!&lt;&gt;""),SUMIF($F$13:$J$13,AL$13,$F31:$J31),"")</f>
        <v>#REF!</v>
      </c>
      <c r="AM31" s="28" t="e">
        <f>IF(AND(LEN($D31)&gt;0,SUMIF($F$13:$J$13,AM$13,$F31:$J31)&gt;0,ASISTENCIA!#REF!&lt;&gt;"X",ASISTENCIA!#REF!&lt;&gt;"L",ASISTENCIA!#REF!&lt;&gt;"J",ASISTENCIA!#REF!&lt;&gt;"V",ASISTENCIA!#REF!&lt;&gt;"F",ASISTENCIA!#REF!&lt;&gt;""),SUMIF($F$13:$J$13,AM$13,$F31:$J31),"")</f>
        <v>#REF!</v>
      </c>
      <c r="AN31" s="28" t="e">
        <f>IF(AND(LEN($D31)&gt;0,SUMIF($F$13:$J$13,AN$13,$F31:$J31)&gt;0,ASISTENCIA!#REF!&lt;&gt;"X",ASISTENCIA!#REF!&lt;&gt;"L",ASISTENCIA!#REF!&lt;&gt;"J",ASISTENCIA!#REF!&lt;&gt;"V",ASISTENCIA!#REF!&lt;&gt;"F",ASISTENCIA!#REF!&lt;&gt;""),SUMIF($F$13:$J$13,AN$13,$F31:$J31),"")</f>
        <v>#REF!</v>
      </c>
      <c r="AO31" s="28" t="e">
        <f>IF(AND(LEN($D31)&gt;0,SUMIF($F$13:$J$13,AO$13,$F31:$J31)&gt;0,ASISTENCIA!#REF!&lt;&gt;"X",ASISTENCIA!#REF!&lt;&gt;"L",ASISTENCIA!#REF!&lt;&gt;"J",ASISTENCIA!#REF!&lt;&gt;"V",ASISTENCIA!#REF!&lt;&gt;"F",ASISTENCIA!#REF!&lt;&gt;""),SUMIF($F$13:$J$13,AO$13,$F31:$J31),"")</f>
        <v>#REF!</v>
      </c>
      <c r="AP31" s="28" t="e">
        <f>IF(AND(LEN($D31)&gt;0,SUMIF($F$13:$J$13,AP$13,$F31:$J31)&gt;0,ASISTENCIA!#REF!&lt;&gt;"X",ASISTENCIA!#REF!&lt;&gt;"L",ASISTENCIA!#REF!&lt;&gt;"J",ASISTENCIA!#REF!&lt;&gt;"V",ASISTENCIA!#REF!&lt;&gt;"F",ASISTENCIA!#REF!&lt;&gt;""),SUMIF($F$13:$J$13,AP$13,$F31:$J31),"")</f>
        <v>#REF!</v>
      </c>
      <c r="AQ31" s="28" t="e">
        <f>IF(AND(LEN($D31)&gt;0,SUMIF($F$13:$J$13,AQ$13,$F31:$J31)&gt;0,ASISTENCIA!#REF!&lt;&gt;"X",ASISTENCIA!#REF!&lt;&gt;"L",ASISTENCIA!#REF!&lt;&gt;"J",ASISTENCIA!#REF!&lt;&gt;"V",ASISTENCIA!#REF!&lt;&gt;"F",ASISTENCIA!#REF!&lt;&gt;""),SUMIF($F$13:$J$13,AQ$13,$F31:$J31),"")</f>
        <v>#REF!</v>
      </c>
      <c r="AR31" s="28" t="e">
        <f>IF(AND(LEN($D31)&gt;0,SUMIF($F$13:$J$13,AR$13,$F31:$J31)&gt;0,ASISTENCIA!#REF!&lt;&gt;"X",ASISTENCIA!#REF!&lt;&gt;"L",ASISTENCIA!#REF!&lt;&gt;"J",ASISTENCIA!#REF!&lt;&gt;"V",ASISTENCIA!#REF!&lt;&gt;"F",ASISTENCIA!#REF!&lt;&gt;""),SUMIF($F$13:$J$13,AR$13,$F31:$J31),"")</f>
        <v>#REF!</v>
      </c>
      <c r="AS31" s="28" t="e">
        <f>IF(AND(LEN($D31)&gt;0,SUMIF($F$13:$J$13,AS$13,$F31:$J31)&gt;0,ASISTENCIA!#REF!&lt;&gt;"X",ASISTENCIA!#REF!&lt;&gt;"L",ASISTENCIA!#REF!&lt;&gt;"J",ASISTENCIA!#REF!&lt;&gt;"V",ASISTENCIA!#REF!&lt;&gt;"F",ASISTENCIA!#REF!&lt;&gt;""),SUMIF($F$13:$J$13,AS$13,$F31:$J31),"")</f>
        <v>#REF!</v>
      </c>
      <c r="AT31" s="108" t="e">
        <f t="shared" si="3"/>
        <v>#REF!</v>
      </c>
      <c r="AW31" s="107"/>
      <c r="AX31" s="103" t="e">
        <f>IF(AND(LEN($D31)&gt;0,SUMIF($F$13:$J$13,AX$13,$F31:$J31)&gt;0,ASISTENCIA!#REF!&lt;&gt;"X",ASISTENCIA!#REF!&lt;&gt;"L",ASISTENCIA!#REF!&lt;&gt;"J",ASISTENCIA!#REF!&lt;&gt;"F"),SUMIF($F$13:$J$13,AX$13,$F31:$J31),"")</f>
        <v>#REF!</v>
      </c>
      <c r="AY31" s="103" t="e">
        <f>IF(AND(LEN($D31)&gt;0,SUMIF($F$13:$J$13,AY$13,$F31:$J31)&gt;0,ASISTENCIA!#REF!&lt;&gt;"X",ASISTENCIA!#REF!&lt;&gt;"L",ASISTENCIA!#REF!&lt;&gt;"J",ASISTENCIA!#REF!&lt;&gt;"F"),SUMIF($F$13:$J$13,AY$13,$F31:$J31),"")</f>
        <v>#REF!</v>
      </c>
      <c r="AZ31" s="103" t="e">
        <f>IF(AND(LEN($D31)&gt;0,SUMIF($F$13:$J$13,AZ$13,$F31:$J31)&gt;0,ASISTENCIA!#REF!&lt;&gt;"X",ASISTENCIA!#REF!&lt;&gt;"L",ASISTENCIA!#REF!&lt;&gt;"J",ASISTENCIA!#REF!&lt;&gt;"F"),SUMIF($F$13:$J$13,AZ$13,$F31:$J31),"")</f>
        <v>#REF!</v>
      </c>
      <c r="BA31" s="103" t="e">
        <f>IF(AND(LEN($D31)&gt;0,SUMIF($F$13:$J$13,BA$13,$F31:$J31)&gt;0,ASISTENCIA!#REF!&lt;&gt;"X",ASISTENCIA!#REF!&lt;&gt;"L",ASISTENCIA!#REF!&lt;&gt;"J",ASISTENCIA!#REF!&lt;&gt;"F"),SUMIF($F$13:$J$13,BA$13,$F31:$J31),"")</f>
        <v>#REF!</v>
      </c>
      <c r="BB31" s="103" t="e">
        <f>IF(AND(LEN($D31)&gt;0,SUMIF($F$13:$J$13,BB$13,$F31:$J31)&gt;0,ASISTENCIA!#REF!&lt;&gt;"X",ASISTENCIA!#REF!&lt;&gt;"L",ASISTENCIA!#REF!&lt;&gt;"J",ASISTENCIA!#REF!&lt;&gt;"F"),SUMIF($F$13:$J$13,BB$13,$F31:$J31),"")</f>
        <v>#REF!</v>
      </c>
      <c r="BC31" s="103" t="e">
        <f>IF(AND(LEN($D31)&gt;0,SUMIF($F$13:$J$13,BC$13,$F31:$J31)&gt;0,ASISTENCIA!#REF!&lt;&gt;"X",ASISTENCIA!#REF!&lt;&gt;"L",ASISTENCIA!#REF!&lt;&gt;"J",ASISTENCIA!#REF!&lt;&gt;"F"),SUMIF($F$13:$J$13,BC$13,$F31:$J31),"")</f>
        <v>#REF!</v>
      </c>
      <c r="BD31" s="103" t="e">
        <f>IF(AND(LEN($D31)&gt;0,SUMIF($F$13:$J$13,BD$13,$F31:$J31)&gt;0,ASISTENCIA!#REF!&lt;&gt;"X",ASISTENCIA!#REF!&lt;&gt;"L",ASISTENCIA!#REF!&lt;&gt;"J",ASISTENCIA!#REF!&lt;&gt;"F"),SUMIF($F$13:$J$13,BD$13,$F31:$J31),"")</f>
        <v>#REF!</v>
      </c>
      <c r="BE31" s="103" t="e">
        <f>IF(AND(LEN($D31)&gt;0,SUMIF($F$13:$J$13,BE$13,$F31:$J31)&gt;0,ASISTENCIA!#REF!&lt;&gt;"X",ASISTENCIA!#REF!&lt;&gt;"L",ASISTENCIA!#REF!&lt;&gt;"J",ASISTENCIA!#REF!&lt;&gt;"F"),SUMIF($F$13:$J$13,BE$13,$F31:$J31),"")</f>
        <v>#REF!</v>
      </c>
      <c r="BF31" s="103" t="e">
        <f>IF(AND(LEN($D31)&gt;0,SUMIF($F$13:$J$13,BF$13,$F31:$J31)&gt;0,ASISTENCIA!#REF!&lt;&gt;"X",ASISTENCIA!#REF!&lt;&gt;"L",ASISTENCIA!#REF!&lt;&gt;"J",ASISTENCIA!#REF!&lt;&gt;"F"),SUMIF($F$13:$J$13,BF$13,$F31:$J31),"")</f>
        <v>#REF!</v>
      </c>
      <c r="BG31" s="103" t="e">
        <f>IF(AND(LEN($D31)&gt;0,SUMIF($F$13:$J$13,BG$13,$F31:$J31)&gt;0,ASISTENCIA!#REF!&lt;&gt;"X",ASISTENCIA!#REF!&lt;&gt;"L",ASISTENCIA!#REF!&lt;&gt;"J",ASISTENCIA!#REF!&lt;&gt;"F"),SUMIF($F$13:$J$13,BG$13,$F31:$J31),"")</f>
        <v>#REF!</v>
      </c>
      <c r="BH31" s="103" t="e">
        <f>IF(AND(LEN($D31)&gt;0,SUMIF($F$13:$J$13,BH$13,$F31:$J31)&gt;0,ASISTENCIA!#REF!&lt;&gt;"X",ASISTENCIA!#REF!&lt;&gt;"L",ASISTENCIA!#REF!&lt;&gt;"J",ASISTENCIA!#REF!&lt;&gt;"F"),SUMIF($F$13:$J$13,BH$13,$F31:$J31),"")</f>
        <v>#REF!</v>
      </c>
      <c r="BI31" s="103" t="e">
        <f>IF(AND(LEN($D31)&gt;0,SUMIF($F$13:$J$13,BI$13,$F31:$J31)&gt;0,ASISTENCIA!#REF!&lt;&gt;"X",ASISTENCIA!#REF!&lt;&gt;"L",ASISTENCIA!#REF!&lt;&gt;"J",ASISTENCIA!#REF!&lt;&gt;"F"),SUMIF($F$13:$J$13,BI$13,$F31:$J31),"")</f>
        <v>#REF!</v>
      </c>
      <c r="BJ31" s="103" t="e">
        <f>IF(AND(LEN($D31)&gt;0,SUMIF($F$13:$J$13,BJ$13,$F31:$J31)&gt;0,ASISTENCIA!#REF!&lt;&gt;"X",ASISTENCIA!#REF!&lt;&gt;"L",ASISTENCIA!#REF!&lt;&gt;"J",ASISTENCIA!#REF!&lt;&gt;"F"),SUMIF($F$13:$J$13,BJ$13,$F31:$J31),"")</f>
        <v>#REF!</v>
      </c>
      <c r="BK31" s="103" t="e">
        <f>IF(AND(LEN($D31)&gt;0,SUMIF($F$13:$J$13,BK$13,$F31:$J31)&gt;0,ASISTENCIA!#REF!&lt;&gt;"X",ASISTENCIA!#REF!&lt;&gt;"L",ASISTENCIA!#REF!&lt;&gt;"J",ASISTENCIA!#REF!&lt;&gt;"F"),SUMIF($F$13:$J$13,BK$13,$F31:$J31),"")</f>
        <v>#REF!</v>
      </c>
      <c r="BL31" s="103" t="e">
        <f>IF(AND(LEN($D31)&gt;0,SUMIF($F$13:$J$13,BL$13,$F31:$J31)&gt;0,ASISTENCIA!#REF!&lt;&gt;"X",ASISTENCIA!#REF!&lt;&gt;"L",ASISTENCIA!#REF!&lt;&gt;"J",ASISTENCIA!#REF!&lt;&gt;"F"),SUMIF($F$13:$J$13,BL$13,$F31:$J31),"")</f>
        <v>#REF!</v>
      </c>
      <c r="BM31" s="103" t="e">
        <f>IF(AND(LEN($D31)&gt;0,SUMIF($F$13:$J$13,BM$13,$F31:$J31)&gt;0,ASISTENCIA!#REF!&lt;&gt;"X",ASISTENCIA!#REF!&lt;&gt;"L",ASISTENCIA!#REF!&lt;&gt;"J",ASISTENCIA!#REF!&lt;&gt;"F"),SUMIF($F$13:$J$13,BM$13,$F31:$J31),"")</f>
        <v>#REF!</v>
      </c>
      <c r="BN31" s="103" t="e">
        <f>IF(AND(LEN($D31)&gt;0,SUMIF($F$13:$J$13,BN$13,$F31:$J31)&gt;0,ASISTENCIA!#REF!&lt;&gt;"X",ASISTENCIA!#REF!&lt;&gt;"L",ASISTENCIA!#REF!&lt;&gt;"J",ASISTENCIA!#REF!&lt;&gt;"F"),SUMIF($F$13:$J$13,BN$13,$F31:$J31),"")</f>
        <v>#REF!</v>
      </c>
      <c r="BO31" s="103" t="e">
        <f>IF(AND(LEN($D31)&gt;0,SUMIF($F$13:$J$13,BO$13,$F31:$J31)&gt;0,ASISTENCIA!#REF!&lt;&gt;"X",ASISTENCIA!#REF!&lt;&gt;"L",ASISTENCIA!#REF!&lt;&gt;"J",ASISTENCIA!#REF!&lt;&gt;"F"),SUMIF($F$13:$J$13,BO$13,$F31:$J31),"")</f>
        <v>#REF!</v>
      </c>
      <c r="BP31" s="103" t="e">
        <f>IF(AND(LEN($D31)&gt;0,SUMIF($F$13:$J$13,BP$13,$F31:$J31)&gt;0,ASISTENCIA!#REF!&lt;&gt;"X",ASISTENCIA!#REF!&lt;&gt;"L",ASISTENCIA!#REF!&lt;&gt;"J",ASISTENCIA!#REF!&lt;&gt;"F"),SUMIF($F$13:$J$13,BP$13,$F31:$J31),"")</f>
        <v>#REF!</v>
      </c>
      <c r="BQ31" s="103" t="e">
        <f>IF(AND(LEN($D31)&gt;0,SUMIF($F$13:$J$13,BQ$13,$F31:$J31)&gt;0,ASISTENCIA!#REF!&lt;&gt;"X",ASISTENCIA!#REF!&lt;&gt;"L",ASISTENCIA!#REF!&lt;&gt;"J",ASISTENCIA!#REF!&lt;&gt;"F"),SUMIF($F$13:$J$13,BQ$13,$F31:$J31),"")</f>
        <v>#REF!</v>
      </c>
      <c r="BR31" s="103" t="e">
        <f>IF(AND(LEN($D31)&gt;0,SUMIF($F$13:$J$13,BR$13,$F31:$J31)&gt;0,ASISTENCIA!#REF!&lt;&gt;"X",ASISTENCIA!#REF!&lt;&gt;"L",ASISTENCIA!#REF!&lt;&gt;"J",ASISTENCIA!#REF!&lt;&gt;"F"),SUMIF($F$13:$J$13,BR$13,$F31:$J31),"")</f>
        <v>#REF!</v>
      </c>
      <c r="BS31" s="103" t="e">
        <f>IF(AND(LEN($D31)&gt;0,SUMIF($F$13:$J$13,BS$13,$F31:$J31)&gt;0,ASISTENCIA!#REF!&lt;&gt;"X",ASISTENCIA!#REF!&lt;&gt;"L",ASISTENCIA!#REF!&lt;&gt;"J",ASISTENCIA!#REF!&lt;&gt;"F"),SUMIF($F$13:$J$13,BS$13,$F31:$J31),"")</f>
        <v>#REF!</v>
      </c>
      <c r="BT31" s="103" t="e">
        <f>IF(AND(LEN($D31)&gt;0,SUMIF($F$13:$J$13,BT$13,$F31:$J31)&gt;0,ASISTENCIA!#REF!&lt;&gt;"X",ASISTENCIA!#REF!&lt;&gt;"L",ASISTENCIA!#REF!&lt;&gt;"J",ASISTENCIA!#REF!&lt;&gt;"F"),SUMIF($F$13:$J$13,BT$13,$F31:$J31),"")</f>
        <v>#REF!</v>
      </c>
      <c r="BU31" s="103" t="e">
        <f>IF(AND(LEN($D31)&gt;0,SUMIF($F$13:$J$13,BU$13,$F31:$J31)&gt;0,ASISTENCIA!#REF!&lt;&gt;"X",ASISTENCIA!#REF!&lt;&gt;"L",ASISTENCIA!#REF!&lt;&gt;"J",ASISTENCIA!#REF!&lt;&gt;"F"),SUMIF($F$13:$J$13,BU$13,$F31:$J31),"")</f>
        <v>#REF!</v>
      </c>
      <c r="BV31" s="103" t="e">
        <f>IF(AND(LEN($D31)&gt;0,SUMIF($F$13:$J$13,BV$13,$F31:$J31)&gt;0,ASISTENCIA!#REF!&lt;&gt;"X",ASISTENCIA!#REF!&lt;&gt;"L",ASISTENCIA!#REF!&lt;&gt;"J",ASISTENCIA!#REF!&lt;&gt;"F"),SUMIF($F$13:$J$13,BV$13,$F31:$J31),"")</f>
        <v>#REF!</v>
      </c>
      <c r="BW31" s="103" t="e">
        <f>IF(AND(LEN($D31)&gt;0,SUMIF($F$13:$J$13,BW$13,$F31:$J31)&gt;0,ASISTENCIA!#REF!&lt;&gt;"X",ASISTENCIA!#REF!&lt;&gt;"L",ASISTENCIA!#REF!&lt;&gt;"J",ASISTENCIA!#REF!&lt;&gt;"F"),SUMIF($F$13:$J$13,BW$13,$F31:$J31),"")</f>
        <v>#REF!</v>
      </c>
      <c r="BX31" s="103" t="e">
        <f>IF(AND(LEN($D31)&gt;0,SUMIF($F$13:$J$13,BX$13,$F31:$J31)&gt;0,ASISTENCIA!#REF!&lt;&gt;"X",ASISTENCIA!#REF!&lt;&gt;"L",ASISTENCIA!#REF!&lt;&gt;"J",ASISTENCIA!#REF!&lt;&gt;"F"),SUMIF($F$13:$J$13,BX$13,$F31:$J31),"")</f>
        <v>#REF!</v>
      </c>
      <c r="BY31" s="103" t="e">
        <f>IF(AND(LEN($D31)&gt;0,SUMIF($F$13:$J$13,BY$13,$F31:$J31)&gt;0,ASISTENCIA!#REF!&lt;&gt;"X",ASISTENCIA!#REF!&lt;&gt;"L",ASISTENCIA!#REF!&lt;&gt;"J",ASISTENCIA!#REF!&lt;&gt;"F"),SUMIF($F$13:$J$13,BY$13,$F31:$J31),"")</f>
        <v>#REF!</v>
      </c>
      <c r="BZ31" s="103" t="e">
        <f>IF(AND(LEN($D31)&gt;0,SUMIF($F$13:$J$13,BZ$13,$F31:$J31)&gt;0,ASISTENCIA!#REF!&lt;&gt;"X",ASISTENCIA!#REF!&lt;&gt;"L",ASISTENCIA!#REF!&lt;&gt;"J",ASISTENCIA!#REF!&lt;&gt;"F"),SUMIF($F$13:$J$13,BZ$13,$F31:$J31),"")</f>
        <v>#REF!</v>
      </c>
      <c r="CA31" s="103" t="e">
        <f>IF(AND(LEN($D31)&gt;0,SUMIF($F$13:$J$13,CA$13,$F31:$J31)&gt;0,ASISTENCIA!#REF!&lt;&gt;"X",ASISTENCIA!#REF!&lt;&gt;"L",ASISTENCIA!#REF!&lt;&gt;"J",ASISTENCIA!#REF!&lt;&gt;"F"),SUMIF($F$13:$J$13,CA$13,$F31:$J31),"")</f>
        <v>#REF!</v>
      </c>
      <c r="CB31" s="103" t="e">
        <f>IF(AND(LEN($D31)&gt;0,SUMIF($F$13:$J$13,CB$13,$F31:$J31)&gt;0,ASISTENCIA!#REF!&lt;&gt;"X",ASISTENCIA!#REF!&lt;&gt;"L",ASISTENCIA!#REF!&lt;&gt;"J",ASISTENCIA!#REF!&lt;&gt;"F"),SUMIF($F$13:$J$13,CB$13,$F31:$J31),"")</f>
        <v>#REF!</v>
      </c>
      <c r="CC31" s="108" t="e">
        <f t="shared" si="4"/>
        <v>#REF!</v>
      </c>
      <c r="CD31" s="107"/>
    </row>
    <row r="32" spans="1:82" ht="15" x14ac:dyDescent="0.2">
      <c r="A32" s="18" t="e">
        <f t="shared" si="5"/>
        <v>#REF!</v>
      </c>
      <c r="B32" s="14" t="e">
        <f>IF(LEN(C32)&gt;0,VLOOKUP($O$4,DATA!$A$1:$S$1,2,FALSE),"")</f>
        <v>#REF!</v>
      </c>
      <c r="C32" s="15" t="e">
        <f t="shared" si="2"/>
        <v>#REF!</v>
      </c>
      <c r="D32" s="21" t="e">
        <f>IF(LEN(ASISTENCIA!#REF!)&gt;0,ASISTENCIA!#REF!,"")</f>
        <v>#REF!</v>
      </c>
      <c r="E32" s="110" t="e">
        <f>IF(LEN(D32)&gt;0,ASISTENCIA!#REF!,"")</f>
        <v>#REF!</v>
      </c>
      <c r="F32" s="26"/>
      <c r="G32" s="26"/>
      <c r="H32" s="26"/>
      <c r="I32" s="26"/>
      <c r="J32" s="26"/>
      <c r="K32" s="103" t="str">
        <f t="shared" si="0"/>
        <v/>
      </c>
      <c r="L32" s="6"/>
      <c r="M32" s="5"/>
      <c r="N32" s="103" t="e">
        <f t="shared" si="6"/>
        <v>#REF!</v>
      </c>
      <c r="O32" s="28" t="e">
        <f>IF(AND(LEN($D32)&gt;0,SUMIF($F$13:$J$13,O$13,$F32:$J32)&gt;0,ASISTENCIA!#REF!&lt;&gt;"X",ASISTENCIA!#REF!&lt;&gt;"L",ASISTENCIA!#REF!&lt;&gt;"J",ASISTENCIA!#REF!&lt;&gt;"V",ASISTENCIA!#REF!&lt;&gt;"F",ASISTENCIA!#REF!&lt;&gt;""),SUMIF($F$13:$J$13,O$13,$F32:$J32),"")</f>
        <v>#REF!</v>
      </c>
      <c r="P32" s="28" t="e">
        <f>IF(AND(LEN($D32)&gt;0,SUMIF($F$13:$J$13,P$13,$F32:$J32)&gt;0,ASISTENCIA!#REF!&lt;&gt;"X",ASISTENCIA!#REF!&lt;&gt;"L",ASISTENCIA!#REF!&lt;&gt;"J",ASISTENCIA!#REF!&lt;&gt;"V",ASISTENCIA!#REF!&lt;&gt;"F",ASISTENCIA!#REF!&lt;&gt;""),SUMIF($F$13:$J$13,P$13,$F32:$J32),"")</f>
        <v>#REF!</v>
      </c>
      <c r="Q32" s="28" t="e">
        <f>IF(AND(LEN($D32)&gt;0,SUMIF($F$13:$J$13,Q$13,$F32:$J32)&gt;0,ASISTENCIA!#REF!&lt;&gt;"X",ASISTENCIA!#REF!&lt;&gt;"L",ASISTENCIA!#REF!&lt;&gt;"J",ASISTENCIA!#REF!&lt;&gt;"V",ASISTENCIA!#REF!&lt;&gt;"F",ASISTENCIA!#REF!&lt;&gt;""),SUMIF($F$13:$J$13,Q$13,$F32:$J32),"")</f>
        <v>#REF!</v>
      </c>
      <c r="R32" s="28" t="e">
        <f>IF(AND(LEN($D32)&gt;0,SUMIF($F$13:$J$13,R$13,$F32:$J32)&gt;0,ASISTENCIA!#REF!&lt;&gt;"X",ASISTENCIA!#REF!&lt;&gt;"L",ASISTENCIA!#REF!&lt;&gt;"J",ASISTENCIA!#REF!&lt;&gt;"V",ASISTENCIA!#REF!&lt;&gt;"F",ASISTENCIA!#REF!&lt;&gt;""),SUMIF($F$13:$J$13,R$13,$F32:$J32),"")</f>
        <v>#REF!</v>
      </c>
      <c r="S32" s="28" t="e">
        <f>IF(AND(LEN($D32)&gt;0,SUMIF($F$13:$J$13,S$13,$F32:$J32)&gt;0,ASISTENCIA!#REF!&lt;&gt;"X",ASISTENCIA!#REF!&lt;&gt;"L",ASISTENCIA!#REF!&lt;&gt;"J",ASISTENCIA!#REF!&lt;&gt;"V",ASISTENCIA!#REF!&lt;&gt;"F",ASISTENCIA!#REF!&lt;&gt;""),SUMIF($F$13:$J$13,S$13,$F32:$J32),"")</f>
        <v>#REF!</v>
      </c>
      <c r="T32" s="28" t="e">
        <f>IF(AND(LEN($D32)&gt;0,SUMIF($F$13:$J$13,T$13,$F32:$J32)&gt;0,ASISTENCIA!#REF!&lt;&gt;"X",ASISTENCIA!#REF!&lt;&gt;"L",ASISTENCIA!#REF!&lt;&gt;"J",ASISTENCIA!#REF!&lt;&gt;"V",ASISTENCIA!#REF!&lt;&gt;"F",ASISTENCIA!#REF!&lt;&gt;""),SUMIF($F$13:$J$13,T$13,$F32:$J32),"")</f>
        <v>#REF!</v>
      </c>
      <c r="U32" s="28" t="e">
        <f>IF(AND(LEN($D32)&gt;0,SUMIF($F$13:$J$13,U$13,$F32:$J32)&gt;0,ASISTENCIA!#REF!&lt;&gt;"X",ASISTENCIA!#REF!&lt;&gt;"L",ASISTENCIA!#REF!&lt;&gt;"J",ASISTENCIA!#REF!&lt;&gt;"V",ASISTENCIA!#REF!&lt;&gt;"F",ASISTENCIA!#REF!&lt;&gt;""),SUMIF($F$13:$J$13,U$13,$F32:$J32),"")</f>
        <v>#REF!</v>
      </c>
      <c r="V32" s="28" t="e">
        <f>IF(AND(LEN($D32)&gt;0,SUMIF($F$13:$J$13,V$13,$F32:$J32)&gt;0,ASISTENCIA!#REF!&lt;&gt;"X",ASISTENCIA!#REF!&lt;&gt;"L",ASISTENCIA!#REF!&lt;&gt;"J",ASISTENCIA!#REF!&lt;&gt;"V",ASISTENCIA!#REF!&lt;&gt;"F",ASISTENCIA!#REF!&lt;&gt;""),SUMIF($F$13:$J$13,V$13,$F32:$J32),"")</f>
        <v>#REF!</v>
      </c>
      <c r="W32" s="28" t="e">
        <f>IF(AND(LEN($D32)&gt;0,SUMIF($F$13:$J$13,W$13,$F32:$J32)&gt;0,ASISTENCIA!#REF!&lt;&gt;"X",ASISTENCIA!#REF!&lt;&gt;"L",ASISTENCIA!#REF!&lt;&gt;"J",ASISTENCIA!#REF!&lt;&gt;"V",ASISTENCIA!#REF!&lt;&gt;"F",ASISTENCIA!#REF!&lt;&gt;""),SUMIF($F$13:$J$13,W$13,$F32:$J32),"")</f>
        <v>#REF!</v>
      </c>
      <c r="X32" s="28" t="e">
        <f>IF(AND(LEN($D32)&gt;0,SUMIF($F$13:$J$13,X$13,$F32:$J32)&gt;0,ASISTENCIA!#REF!&lt;&gt;"X",ASISTENCIA!#REF!&lt;&gt;"L",ASISTENCIA!#REF!&lt;&gt;"J",ASISTENCIA!#REF!&lt;&gt;"V",ASISTENCIA!#REF!&lt;&gt;"F",ASISTENCIA!#REF!&lt;&gt;""),SUMIF($F$13:$J$13,X$13,$F32:$J32),"")</f>
        <v>#REF!</v>
      </c>
      <c r="Y32" s="28" t="e">
        <f>IF(AND(LEN($D32)&gt;0,SUMIF($F$13:$J$13,Y$13,$F32:$J32)&gt;0,ASISTENCIA!#REF!&lt;&gt;"X",ASISTENCIA!#REF!&lt;&gt;"L",ASISTENCIA!#REF!&lt;&gt;"J",ASISTENCIA!#REF!&lt;&gt;"V",ASISTENCIA!#REF!&lt;&gt;"F",ASISTENCIA!#REF!&lt;&gt;""),SUMIF($F$13:$J$13,Y$13,$F32:$J32),"")</f>
        <v>#REF!</v>
      </c>
      <c r="Z32" s="28" t="e">
        <f>IF(AND(LEN($D32)&gt;0,SUMIF($F$13:$J$13,Z$13,$F32:$J32)&gt;0,ASISTENCIA!#REF!&lt;&gt;"X",ASISTENCIA!#REF!&lt;&gt;"L",ASISTENCIA!#REF!&lt;&gt;"J",ASISTENCIA!#REF!&lt;&gt;"V",ASISTENCIA!#REF!&lt;&gt;"F",ASISTENCIA!#REF!&lt;&gt;""),SUMIF($F$13:$J$13,Z$13,$F32:$J32),"")</f>
        <v>#REF!</v>
      </c>
      <c r="AA32" s="28" t="e">
        <f>IF(AND(LEN($D32)&gt;0,SUMIF($F$13:$J$13,AA$13,$F32:$J32)&gt;0,ASISTENCIA!#REF!&lt;&gt;"X",ASISTENCIA!#REF!&lt;&gt;"L",ASISTENCIA!#REF!&lt;&gt;"J",ASISTENCIA!#REF!&lt;&gt;"V",ASISTENCIA!#REF!&lt;&gt;"F",ASISTENCIA!#REF!&lt;&gt;""),SUMIF($F$13:$J$13,AA$13,$F32:$J32),"")</f>
        <v>#REF!</v>
      </c>
      <c r="AB32" s="28" t="e">
        <f>IF(AND(LEN($D32)&gt;0,SUMIF($F$13:$J$13,AB$13,$F32:$J32)&gt;0,ASISTENCIA!#REF!&lt;&gt;"X",ASISTENCIA!#REF!&lt;&gt;"L",ASISTENCIA!#REF!&lt;&gt;"J",ASISTENCIA!#REF!&lt;&gt;"V",ASISTENCIA!#REF!&lt;&gt;"F",ASISTENCIA!#REF!&lt;&gt;""),SUMIF($F$13:$J$13,AB$13,$F32:$J32),"")</f>
        <v>#REF!</v>
      </c>
      <c r="AC32" s="28" t="e">
        <f>IF(AND(LEN($D32)&gt;0,SUMIF($F$13:$J$13,AC$13,$F32:$J32)&gt;0,ASISTENCIA!#REF!&lt;&gt;"X",ASISTENCIA!#REF!&lt;&gt;"L",ASISTENCIA!#REF!&lt;&gt;"J",ASISTENCIA!#REF!&lt;&gt;"V",ASISTENCIA!#REF!&lt;&gt;"F",ASISTENCIA!#REF!&lt;&gt;""),SUMIF($F$13:$J$13,AC$13,$F32:$J32),"")</f>
        <v>#REF!</v>
      </c>
      <c r="AD32" s="28" t="e">
        <f>IF(AND(LEN($D32)&gt;0,SUMIF($F$13:$J$13,AD$13,$F32:$J32)&gt;0,ASISTENCIA!#REF!&lt;&gt;"X",ASISTENCIA!#REF!&lt;&gt;"L",ASISTENCIA!#REF!&lt;&gt;"J",ASISTENCIA!#REF!&lt;&gt;"V",ASISTENCIA!#REF!&lt;&gt;"F",ASISTENCIA!#REF!&lt;&gt;""),SUMIF($F$13:$J$13,AD$13,$F32:$J32),"")</f>
        <v>#REF!</v>
      </c>
      <c r="AE32" s="28" t="e">
        <f>IF(AND(LEN($D32)&gt;0,SUMIF($F$13:$J$13,AE$13,$F32:$J32)&gt;0,ASISTENCIA!#REF!&lt;&gt;"X",ASISTENCIA!#REF!&lt;&gt;"L",ASISTENCIA!#REF!&lt;&gt;"J",ASISTENCIA!#REF!&lt;&gt;"V",ASISTENCIA!#REF!&lt;&gt;"F",ASISTENCIA!#REF!&lt;&gt;""),SUMIF($F$13:$J$13,AE$13,$F32:$J32),"")</f>
        <v>#REF!</v>
      </c>
      <c r="AF32" s="28" t="e">
        <f>IF(AND(LEN($D32)&gt;0,SUMIF($F$13:$J$13,AF$13,$F32:$J32)&gt;0,ASISTENCIA!#REF!&lt;&gt;"X",ASISTENCIA!#REF!&lt;&gt;"L",ASISTENCIA!#REF!&lt;&gt;"J",ASISTENCIA!#REF!&lt;&gt;"V",ASISTENCIA!#REF!&lt;&gt;"F",ASISTENCIA!#REF!&lt;&gt;""),SUMIF($F$13:$J$13,AF$13,$F32:$J32),"")</f>
        <v>#REF!</v>
      </c>
      <c r="AG32" s="28" t="e">
        <f>IF(AND(LEN($D32)&gt;0,SUMIF($F$13:$J$13,AG$13,$F32:$J32)&gt;0,ASISTENCIA!#REF!&lt;&gt;"X",ASISTENCIA!#REF!&lt;&gt;"L",ASISTENCIA!#REF!&lt;&gt;"J",ASISTENCIA!#REF!&lt;&gt;"V",ASISTENCIA!#REF!&lt;&gt;"F",ASISTENCIA!#REF!&lt;&gt;""),SUMIF($F$13:$J$13,AG$13,$F32:$J32),"")</f>
        <v>#REF!</v>
      </c>
      <c r="AH32" s="28" t="e">
        <f>IF(AND(LEN($D32)&gt;0,SUMIF($F$13:$J$13,AH$13,$F32:$J32)&gt;0,ASISTENCIA!#REF!&lt;&gt;"X",ASISTENCIA!#REF!&lt;&gt;"L",ASISTENCIA!#REF!&lt;&gt;"J",ASISTENCIA!#REF!&lt;&gt;"V",ASISTENCIA!#REF!&lt;&gt;"F",ASISTENCIA!#REF!&lt;&gt;""),SUMIF($F$13:$J$13,AH$13,$F32:$J32),"")</f>
        <v>#REF!</v>
      </c>
      <c r="AI32" s="28" t="e">
        <f>IF(AND(LEN($D32)&gt;0,SUMIF($F$13:$J$13,AI$13,$F32:$J32)&gt;0,ASISTENCIA!#REF!&lt;&gt;"X",ASISTENCIA!#REF!&lt;&gt;"L",ASISTENCIA!#REF!&lt;&gt;"J",ASISTENCIA!#REF!&lt;&gt;"V",ASISTENCIA!#REF!&lt;&gt;"F",ASISTENCIA!#REF!&lt;&gt;""),SUMIF($F$13:$J$13,AI$13,$F32:$J32),"")</f>
        <v>#REF!</v>
      </c>
      <c r="AJ32" s="28" t="e">
        <f>IF(AND(LEN($D32)&gt;0,SUMIF($F$13:$J$13,AJ$13,$F32:$J32)&gt;0,ASISTENCIA!#REF!&lt;&gt;"X",ASISTENCIA!#REF!&lt;&gt;"L",ASISTENCIA!#REF!&lt;&gt;"J",ASISTENCIA!#REF!&lt;&gt;"V",ASISTENCIA!#REF!&lt;&gt;"F",ASISTENCIA!#REF!&lt;&gt;""),SUMIF($F$13:$J$13,AJ$13,$F32:$J32),"")</f>
        <v>#REF!</v>
      </c>
      <c r="AK32" s="28" t="e">
        <f>IF(AND(LEN($D32)&gt;0,SUMIF($F$13:$J$13,AK$13,$F32:$J32)&gt;0,ASISTENCIA!#REF!&lt;&gt;"X",ASISTENCIA!#REF!&lt;&gt;"L",ASISTENCIA!#REF!&lt;&gt;"J",ASISTENCIA!#REF!&lt;&gt;"V",ASISTENCIA!#REF!&lt;&gt;"F",ASISTENCIA!#REF!&lt;&gt;""),SUMIF($F$13:$J$13,AK$13,$F32:$J32),"")</f>
        <v>#REF!</v>
      </c>
      <c r="AL32" s="28" t="e">
        <f>IF(AND(LEN($D32)&gt;0,SUMIF($F$13:$J$13,AL$13,$F32:$J32)&gt;0,ASISTENCIA!#REF!&lt;&gt;"X",ASISTENCIA!#REF!&lt;&gt;"L",ASISTENCIA!#REF!&lt;&gt;"J",ASISTENCIA!#REF!&lt;&gt;"V",ASISTENCIA!#REF!&lt;&gt;"F",ASISTENCIA!#REF!&lt;&gt;""),SUMIF($F$13:$J$13,AL$13,$F32:$J32),"")</f>
        <v>#REF!</v>
      </c>
      <c r="AM32" s="28" t="e">
        <f>IF(AND(LEN($D32)&gt;0,SUMIF($F$13:$J$13,AM$13,$F32:$J32)&gt;0,ASISTENCIA!#REF!&lt;&gt;"X",ASISTENCIA!#REF!&lt;&gt;"L",ASISTENCIA!#REF!&lt;&gt;"J",ASISTENCIA!#REF!&lt;&gt;"V",ASISTENCIA!#REF!&lt;&gt;"F",ASISTENCIA!#REF!&lt;&gt;""),SUMIF($F$13:$J$13,AM$13,$F32:$J32),"")</f>
        <v>#REF!</v>
      </c>
      <c r="AN32" s="28" t="e">
        <f>IF(AND(LEN($D32)&gt;0,SUMIF($F$13:$J$13,AN$13,$F32:$J32)&gt;0,ASISTENCIA!#REF!&lt;&gt;"X",ASISTENCIA!#REF!&lt;&gt;"L",ASISTENCIA!#REF!&lt;&gt;"J",ASISTENCIA!#REF!&lt;&gt;"V",ASISTENCIA!#REF!&lt;&gt;"F",ASISTENCIA!#REF!&lt;&gt;""),SUMIF($F$13:$J$13,AN$13,$F32:$J32),"")</f>
        <v>#REF!</v>
      </c>
      <c r="AO32" s="28" t="e">
        <f>IF(AND(LEN($D32)&gt;0,SUMIF($F$13:$J$13,AO$13,$F32:$J32)&gt;0,ASISTENCIA!#REF!&lt;&gt;"X",ASISTENCIA!#REF!&lt;&gt;"L",ASISTENCIA!#REF!&lt;&gt;"J",ASISTENCIA!#REF!&lt;&gt;"V",ASISTENCIA!#REF!&lt;&gt;"F",ASISTENCIA!#REF!&lt;&gt;""),SUMIF($F$13:$J$13,AO$13,$F32:$J32),"")</f>
        <v>#REF!</v>
      </c>
      <c r="AP32" s="28" t="e">
        <f>IF(AND(LEN($D32)&gt;0,SUMIF($F$13:$J$13,AP$13,$F32:$J32)&gt;0,ASISTENCIA!#REF!&lt;&gt;"X",ASISTENCIA!#REF!&lt;&gt;"L",ASISTENCIA!#REF!&lt;&gt;"J",ASISTENCIA!#REF!&lt;&gt;"V",ASISTENCIA!#REF!&lt;&gt;"F",ASISTENCIA!#REF!&lt;&gt;""),SUMIF($F$13:$J$13,AP$13,$F32:$J32),"")</f>
        <v>#REF!</v>
      </c>
      <c r="AQ32" s="28" t="e">
        <f>IF(AND(LEN($D32)&gt;0,SUMIF($F$13:$J$13,AQ$13,$F32:$J32)&gt;0,ASISTENCIA!#REF!&lt;&gt;"X",ASISTENCIA!#REF!&lt;&gt;"L",ASISTENCIA!#REF!&lt;&gt;"J",ASISTENCIA!#REF!&lt;&gt;"V",ASISTENCIA!#REF!&lt;&gt;"F",ASISTENCIA!#REF!&lt;&gt;""),SUMIF($F$13:$J$13,AQ$13,$F32:$J32),"")</f>
        <v>#REF!</v>
      </c>
      <c r="AR32" s="28" t="e">
        <f>IF(AND(LEN($D32)&gt;0,SUMIF($F$13:$J$13,AR$13,$F32:$J32)&gt;0,ASISTENCIA!#REF!&lt;&gt;"X",ASISTENCIA!#REF!&lt;&gt;"L",ASISTENCIA!#REF!&lt;&gt;"J",ASISTENCIA!#REF!&lt;&gt;"V",ASISTENCIA!#REF!&lt;&gt;"F",ASISTENCIA!#REF!&lt;&gt;""),SUMIF($F$13:$J$13,AR$13,$F32:$J32),"")</f>
        <v>#REF!</v>
      </c>
      <c r="AS32" s="28" t="e">
        <f>IF(AND(LEN($D32)&gt;0,SUMIF($F$13:$J$13,AS$13,$F32:$J32)&gt;0,ASISTENCIA!#REF!&lt;&gt;"X",ASISTENCIA!#REF!&lt;&gt;"L",ASISTENCIA!#REF!&lt;&gt;"J",ASISTENCIA!#REF!&lt;&gt;"V",ASISTENCIA!#REF!&lt;&gt;"F",ASISTENCIA!#REF!&lt;&gt;""),SUMIF($F$13:$J$13,AS$13,$F32:$J32),"")</f>
        <v>#REF!</v>
      </c>
      <c r="AT32" s="108" t="e">
        <f t="shared" si="3"/>
        <v>#REF!</v>
      </c>
      <c r="AX32" s="103" t="e">
        <f>IF(AND(LEN($D32)&gt;0,SUMIF($F$13:$J$13,AX$13,$F32:$J32)&gt;0,ASISTENCIA!#REF!&lt;&gt;"X",ASISTENCIA!#REF!&lt;&gt;"L",ASISTENCIA!#REF!&lt;&gt;"J",ASISTENCIA!#REF!&lt;&gt;"F"),SUMIF($F$13:$J$13,AX$13,$F32:$J32),"")</f>
        <v>#REF!</v>
      </c>
      <c r="AY32" s="103" t="e">
        <f>IF(AND(LEN($D32)&gt;0,SUMIF($F$13:$J$13,AY$13,$F32:$J32)&gt;0,ASISTENCIA!#REF!&lt;&gt;"X",ASISTENCIA!#REF!&lt;&gt;"L",ASISTENCIA!#REF!&lt;&gt;"J",ASISTENCIA!#REF!&lt;&gt;"F"),SUMIF($F$13:$J$13,AY$13,$F32:$J32),"")</f>
        <v>#REF!</v>
      </c>
      <c r="AZ32" s="103" t="e">
        <f>IF(AND(LEN($D32)&gt;0,SUMIF($F$13:$J$13,AZ$13,$F32:$J32)&gt;0,ASISTENCIA!#REF!&lt;&gt;"X",ASISTENCIA!#REF!&lt;&gt;"L",ASISTENCIA!#REF!&lt;&gt;"J",ASISTENCIA!#REF!&lt;&gt;"F"),SUMIF($F$13:$J$13,AZ$13,$F32:$J32),"")</f>
        <v>#REF!</v>
      </c>
      <c r="BA32" s="103" t="e">
        <f>IF(AND(LEN($D32)&gt;0,SUMIF($F$13:$J$13,BA$13,$F32:$J32)&gt;0,ASISTENCIA!#REF!&lt;&gt;"X",ASISTENCIA!#REF!&lt;&gt;"L",ASISTENCIA!#REF!&lt;&gt;"J",ASISTENCIA!#REF!&lt;&gt;"F"),SUMIF($F$13:$J$13,BA$13,$F32:$J32),"")</f>
        <v>#REF!</v>
      </c>
      <c r="BB32" s="103" t="e">
        <f>IF(AND(LEN($D32)&gt;0,SUMIF($F$13:$J$13,BB$13,$F32:$J32)&gt;0,ASISTENCIA!#REF!&lt;&gt;"X",ASISTENCIA!#REF!&lt;&gt;"L",ASISTENCIA!#REF!&lt;&gt;"J",ASISTENCIA!#REF!&lt;&gt;"F"),SUMIF($F$13:$J$13,BB$13,$F32:$J32),"")</f>
        <v>#REF!</v>
      </c>
      <c r="BC32" s="103" t="e">
        <f>IF(AND(LEN($D32)&gt;0,SUMIF($F$13:$J$13,BC$13,$F32:$J32)&gt;0,ASISTENCIA!#REF!&lt;&gt;"X",ASISTENCIA!#REF!&lt;&gt;"L",ASISTENCIA!#REF!&lt;&gt;"J",ASISTENCIA!#REF!&lt;&gt;"F"),SUMIF($F$13:$J$13,BC$13,$F32:$J32),"")</f>
        <v>#REF!</v>
      </c>
      <c r="BD32" s="103" t="e">
        <f>IF(AND(LEN($D32)&gt;0,SUMIF($F$13:$J$13,BD$13,$F32:$J32)&gt;0,ASISTENCIA!#REF!&lt;&gt;"X",ASISTENCIA!#REF!&lt;&gt;"L",ASISTENCIA!#REF!&lt;&gt;"J",ASISTENCIA!#REF!&lt;&gt;"F"),SUMIF($F$13:$J$13,BD$13,$F32:$J32),"")</f>
        <v>#REF!</v>
      </c>
      <c r="BE32" s="103" t="e">
        <f>IF(AND(LEN($D32)&gt;0,SUMIF($F$13:$J$13,BE$13,$F32:$J32)&gt;0,ASISTENCIA!#REF!&lt;&gt;"X",ASISTENCIA!#REF!&lt;&gt;"L",ASISTENCIA!#REF!&lt;&gt;"J",ASISTENCIA!#REF!&lt;&gt;"F"),SUMIF($F$13:$J$13,BE$13,$F32:$J32),"")</f>
        <v>#REF!</v>
      </c>
      <c r="BF32" s="103" t="e">
        <f>IF(AND(LEN($D32)&gt;0,SUMIF($F$13:$J$13,BF$13,$F32:$J32)&gt;0,ASISTENCIA!#REF!&lt;&gt;"X",ASISTENCIA!#REF!&lt;&gt;"L",ASISTENCIA!#REF!&lt;&gt;"J",ASISTENCIA!#REF!&lt;&gt;"F"),SUMIF($F$13:$J$13,BF$13,$F32:$J32),"")</f>
        <v>#REF!</v>
      </c>
      <c r="BG32" s="103" t="e">
        <f>IF(AND(LEN($D32)&gt;0,SUMIF($F$13:$J$13,BG$13,$F32:$J32)&gt;0,ASISTENCIA!#REF!&lt;&gt;"X",ASISTENCIA!#REF!&lt;&gt;"L",ASISTENCIA!#REF!&lt;&gt;"J",ASISTENCIA!#REF!&lt;&gt;"F"),SUMIF($F$13:$J$13,BG$13,$F32:$J32),"")</f>
        <v>#REF!</v>
      </c>
      <c r="BH32" s="103" t="e">
        <f>IF(AND(LEN($D32)&gt;0,SUMIF($F$13:$J$13,BH$13,$F32:$J32)&gt;0,ASISTENCIA!#REF!&lt;&gt;"X",ASISTENCIA!#REF!&lt;&gt;"L",ASISTENCIA!#REF!&lt;&gt;"J",ASISTENCIA!#REF!&lt;&gt;"F"),SUMIF($F$13:$J$13,BH$13,$F32:$J32),"")</f>
        <v>#REF!</v>
      </c>
      <c r="BI32" s="103" t="e">
        <f>IF(AND(LEN($D32)&gt;0,SUMIF($F$13:$J$13,BI$13,$F32:$J32)&gt;0,ASISTENCIA!#REF!&lt;&gt;"X",ASISTENCIA!#REF!&lt;&gt;"L",ASISTENCIA!#REF!&lt;&gt;"J",ASISTENCIA!#REF!&lt;&gt;"F"),SUMIF($F$13:$J$13,BI$13,$F32:$J32),"")</f>
        <v>#REF!</v>
      </c>
      <c r="BJ32" s="103" t="e">
        <f>IF(AND(LEN($D32)&gt;0,SUMIF($F$13:$J$13,BJ$13,$F32:$J32)&gt;0,ASISTENCIA!#REF!&lt;&gt;"X",ASISTENCIA!#REF!&lt;&gt;"L",ASISTENCIA!#REF!&lt;&gt;"J",ASISTENCIA!#REF!&lt;&gt;"F"),SUMIF($F$13:$J$13,BJ$13,$F32:$J32),"")</f>
        <v>#REF!</v>
      </c>
      <c r="BK32" s="103" t="e">
        <f>IF(AND(LEN($D32)&gt;0,SUMIF($F$13:$J$13,BK$13,$F32:$J32)&gt;0,ASISTENCIA!#REF!&lt;&gt;"X",ASISTENCIA!#REF!&lt;&gt;"L",ASISTENCIA!#REF!&lt;&gt;"J",ASISTENCIA!#REF!&lt;&gt;"F"),SUMIF($F$13:$J$13,BK$13,$F32:$J32),"")</f>
        <v>#REF!</v>
      </c>
      <c r="BL32" s="103" t="e">
        <f>IF(AND(LEN($D32)&gt;0,SUMIF($F$13:$J$13,BL$13,$F32:$J32)&gt;0,ASISTENCIA!#REF!&lt;&gt;"X",ASISTENCIA!#REF!&lt;&gt;"L",ASISTENCIA!#REF!&lt;&gt;"J",ASISTENCIA!#REF!&lt;&gt;"F"),SUMIF($F$13:$J$13,BL$13,$F32:$J32),"")</f>
        <v>#REF!</v>
      </c>
      <c r="BM32" s="103" t="e">
        <f>IF(AND(LEN($D32)&gt;0,SUMIF($F$13:$J$13,BM$13,$F32:$J32)&gt;0,ASISTENCIA!#REF!&lt;&gt;"X",ASISTENCIA!#REF!&lt;&gt;"L",ASISTENCIA!#REF!&lt;&gt;"J",ASISTENCIA!#REF!&lt;&gt;"F"),SUMIF($F$13:$J$13,BM$13,$F32:$J32),"")</f>
        <v>#REF!</v>
      </c>
      <c r="BN32" s="103" t="e">
        <f>IF(AND(LEN($D32)&gt;0,SUMIF($F$13:$J$13,BN$13,$F32:$J32)&gt;0,ASISTENCIA!#REF!&lt;&gt;"X",ASISTENCIA!#REF!&lt;&gt;"L",ASISTENCIA!#REF!&lt;&gt;"J",ASISTENCIA!#REF!&lt;&gt;"F"),SUMIF($F$13:$J$13,BN$13,$F32:$J32),"")</f>
        <v>#REF!</v>
      </c>
      <c r="BO32" s="103" t="e">
        <f>IF(AND(LEN($D32)&gt;0,SUMIF($F$13:$J$13,BO$13,$F32:$J32)&gt;0,ASISTENCIA!#REF!&lt;&gt;"X",ASISTENCIA!#REF!&lt;&gt;"L",ASISTENCIA!#REF!&lt;&gt;"J",ASISTENCIA!#REF!&lt;&gt;"F"),SUMIF($F$13:$J$13,BO$13,$F32:$J32),"")</f>
        <v>#REF!</v>
      </c>
      <c r="BP32" s="103" t="e">
        <f>IF(AND(LEN($D32)&gt;0,SUMIF($F$13:$J$13,BP$13,$F32:$J32)&gt;0,ASISTENCIA!#REF!&lt;&gt;"X",ASISTENCIA!#REF!&lt;&gt;"L",ASISTENCIA!#REF!&lt;&gt;"J",ASISTENCIA!#REF!&lt;&gt;"F"),SUMIF($F$13:$J$13,BP$13,$F32:$J32),"")</f>
        <v>#REF!</v>
      </c>
      <c r="BQ32" s="103" t="e">
        <f>IF(AND(LEN($D32)&gt;0,SUMIF($F$13:$J$13,BQ$13,$F32:$J32)&gt;0,ASISTENCIA!#REF!&lt;&gt;"X",ASISTENCIA!#REF!&lt;&gt;"L",ASISTENCIA!#REF!&lt;&gt;"J",ASISTENCIA!#REF!&lt;&gt;"F"),SUMIF($F$13:$J$13,BQ$13,$F32:$J32),"")</f>
        <v>#REF!</v>
      </c>
      <c r="BR32" s="103" t="e">
        <f>IF(AND(LEN($D32)&gt;0,SUMIF($F$13:$J$13,BR$13,$F32:$J32)&gt;0,ASISTENCIA!#REF!&lt;&gt;"X",ASISTENCIA!#REF!&lt;&gt;"L",ASISTENCIA!#REF!&lt;&gt;"J",ASISTENCIA!#REF!&lt;&gt;"F"),SUMIF($F$13:$J$13,BR$13,$F32:$J32),"")</f>
        <v>#REF!</v>
      </c>
      <c r="BS32" s="103" t="e">
        <f>IF(AND(LEN($D32)&gt;0,SUMIF($F$13:$J$13,BS$13,$F32:$J32)&gt;0,ASISTENCIA!#REF!&lt;&gt;"X",ASISTENCIA!#REF!&lt;&gt;"L",ASISTENCIA!#REF!&lt;&gt;"J",ASISTENCIA!#REF!&lt;&gt;"F"),SUMIF($F$13:$J$13,BS$13,$F32:$J32),"")</f>
        <v>#REF!</v>
      </c>
      <c r="BT32" s="103" t="e">
        <f>IF(AND(LEN($D32)&gt;0,SUMIF($F$13:$J$13,BT$13,$F32:$J32)&gt;0,ASISTENCIA!#REF!&lt;&gt;"X",ASISTENCIA!#REF!&lt;&gt;"L",ASISTENCIA!#REF!&lt;&gt;"J",ASISTENCIA!#REF!&lt;&gt;"F"),SUMIF($F$13:$J$13,BT$13,$F32:$J32),"")</f>
        <v>#REF!</v>
      </c>
      <c r="BU32" s="103" t="e">
        <f>IF(AND(LEN($D32)&gt;0,SUMIF($F$13:$J$13,BU$13,$F32:$J32)&gt;0,ASISTENCIA!#REF!&lt;&gt;"X",ASISTENCIA!#REF!&lt;&gt;"L",ASISTENCIA!#REF!&lt;&gt;"J",ASISTENCIA!#REF!&lt;&gt;"F"),SUMIF($F$13:$J$13,BU$13,$F32:$J32),"")</f>
        <v>#REF!</v>
      </c>
      <c r="BV32" s="103" t="e">
        <f>IF(AND(LEN($D32)&gt;0,SUMIF($F$13:$J$13,BV$13,$F32:$J32)&gt;0,ASISTENCIA!#REF!&lt;&gt;"X",ASISTENCIA!#REF!&lt;&gt;"L",ASISTENCIA!#REF!&lt;&gt;"J",ASISTENCIA!#REF!&lt;&gt;"F"),SUMIF($F$13:$J$13,BV$13,$F32:$J32),"")</f>
        <v>#REF!</v>
      </c>
      <c r="BW32" s="103" t="e">
        <f>IF(AND(LEN($D32)&gt;0,SUMIF($F$13:$J$13,BW$13,$F32:$J32)&gt;0,ASISTENCIA!#REF!&lt;&gt;"X",ASISTENCIA!#REF!&lt;&gt;"L",ASISTENCIA!#REF!&lt;&gt;"J",ASISTENCIA!#REF!&lt;&gt;"F"),SUMIF($F$13:$J$13,BW$13,$F32:$J32),"")</f>
        <v>#REF!</v>
      </c>
      <c r="BX32" s="103" t="e">
        <f>IF(AND(LEN($D32)&gt;0,SUMIF($F$13:$J$13,BX$13,$F32:$J32)&gt;0,ASISTENCIA!#REF!&lt;&gt;"X",ASISTENCIA!#REF!&lt;&gt;"L",ASISTENCIA!#REF!&lt;&gt;"J",ASISTENCIA!#REF!&lt;&gt;"F"),SUMIF($F$13:$J$13,BX$13,$F32:$J32),"")</f>
        <v>#REF!</v>
      </c>
      <c r="BY32" s="103" t="e">
        <f>IF(AND(LEN($D32)&gt;0,SUMIF($F$13:$J$13,BY$13,$F32:$J32)&gt;0,ASISTENCIA!#REF!&lt;&gt;"X",ASISTENCIA!#REF!&lt;&gt;"L",ASISTENCIA!#REF!&lt;&gt;"J",ASISTENCIA!#REF!&lt;&gt;"F"),SUMIF($F$13:$J$13,BY$13,$F32:$J32),"")</f>
        <v>#REF!</v>
      </c>
      <c r="BZ32" s="103" t="e">
        <f>IF(AND(LEN($D32)&gt;0,SUMIF($F$13:$J$13,BZ$13,$F32:$J32)&gt;0,ASISTENCIA!#REF!&lt;&gt;"X",ASISTENCIA!#REF!&lt;&gt;"L",ASISTENCIA!#REF!&lt;&gt;"J",ASISTENCIA!#REF!&lt;&gt;"F"),SUMIF($F$13:$J$13,BZ$13,$F32:$J32),"")</f>
        <v>#REF!</v>
      </c>
      <c r="CA32" s="103" t="e">
        <f>IF(AND(LEN($D32)&gt;0,SUMIF($F$13:$J$13,CA$13,$F32:$J32)&gt;0,ASISTENCIA!#REF!&lt;&gt;"X",ASISTENCIA!#REF!&lt;&gt;"L",ASISTENCIA!#REF!&lt;&gt;"J",ASISTENCIA!#REF!&lt;&gt;"F"),SUMIF($F$13:$J$13,CA$13,$F32:$J32),"")</f>
        <v>#REF!</v>
      </c>
      <c r="CB32" s="103" t="e">
        <f>IF(AND(LEN($D32)&gt;0,SUMIF($F$13:$J$13,CB$13,$F32:$J32)&gt;0,ASISTENCIA!#REF!&lt;&gt;"X",ASISTENCIA!#REF!&lt;&gt;"L",ASISTENCIA!#REF!&lt;&gt;"J",ASISTENCIA!#REF!&lt;&gt;"F"),SUMIF($F$13:$J$13,CB$13,$F32:$J32),"")</f>
        <v>#REF!</v>
      </c>
      <c r="CC32" s="108" t="e">
        <f t="shared" si="4"/>
        <v>#REF!</v>
      </c>
    </row>
    <row r="33" spans="1:81" ht="15" x14ac:dyDescent="0.2">
      <c r="A33" s="18" t="e">
        <f t="shared" si="5"/>
        <v>#REF!</v>
      </c>
      <c r="B33" s="14" t="e">
        <f>IF(LEN(C33)&gt;0,VLOOKUP($O$4,DATA!$A$1:$S$1,2,FALSE),"")</f>
        <v>#REF!</v>
      </c>
      <c r="C33" s="15" t="e">
        <f t="shared" si="2"/>
        <v>#REF!</v>
      </c>
      <c r="D33" s="21" t="e">
        <f>IF(LEN(ASISTENCIA!#REF!)&gt;0,ASISTENCIA!#REF!,"")</f>
        <v>#REF!</v>
      </c>
      <c r="E33" s="110" t="e">
        <f>IF(LEN(D33)&gt;0,ASISTENCIA!#REF!,"")</f>
        <v>#REF!</v>
      </c>
      <c r="F33" s="26"/>
      <c r="G33" s="26"/>
      <c r="H33" s="26"/>
      <c r="I33" s="26"/>
      <c r="J33" s="26"/>
      <c r="K33" s="103" t="str">
        <f t="shared" si="0"/>
        <v/>
      </c>
      <c r="L33" s="6"/>
      <c r="M33" s="5"/>
      <c r="N33" s="103" t="e">
        <f t="shared" si="6"/>
        <v>#REF!</v>
      </c>
      <c r="O33" s="28" t="e">
        <f>IF(AND(LEN($D33)&gt;0,SUMIF($F$13:$J$13,O$13,$F33:$J33)&gt;0,ASISTENCIA!#REF!&lt;&gt;"X",ASISTENCIA!#REF!&lt;&gt;"L",ASISTENCIA!#REF!&lt;&gt;"J",ASISTENCIA!#REF!&lt;&gt;"V",ASISTENCIA!#REF!&lt;&gt;"F",ASISTENCIA!#REF!&lt;&gt;""),SUMIF($F$13:$J$13,O$13,$F33:$J33),"")</f>
        <v>#REF!</v>
      </c>
      <c r="P33" s="28" t="e">
        <f>IF(AND(LEN($D33)&gt;0,SUMIF($F$13:$J$13,P$13,$F33:$J33)&gt;0,ASISTENCIA!#REF!&lt;&gt;"X",ASISTENCIA!#REF!&lt;&gt;"L",ASISTENCIA!#REF!&lt;&gt;"J",ASISTENCIA!#REF!&lt;&gt;"V",ASISTENCIA!#REF!&lt;&gt;"F",ASISTENCIA!#REF!&lt;&gt;""),SUMIF($F$13:$J$13,P$13,$F33:$J33),"")</f>
        <v>#REF!</v>
      </c>
      <c r="Q33" s="28" t="e">
        <f>IF(AND(LEN($D33)&gt;0,SUMIF($F$13:$J$13,Q$13,$F33:$J33)&gt;0,ASISTENCIA!#REF!&lt;&gt;"X",ASISTENCIA!#REF!&lt;&gt;"L",ASISTENCIA!#REF!&lt;&gt;"J",ASISTENCIA!#REF!&lt;&gt;"V",ASISTENCIA!#REF!&lt;&gt;"F",ASISTENCIA!#REF!&lt;&gt;""),SUMIF($F$13:$J$13,Q$13,$F33:$J33),"")</f>
        <v>#REF!</v>
      </c>
      <c r="R33" s="28" t="e">
        <f>IF(AND(LEN($D33)&gt;0,SUMIF($F$13:$J$13,R$13,$F33:$J33)&gt;0,ASISTENCIA!#REF!&lt;&gt;"X",ASISTENCIA!#REF!&lt;&gt;"L",ASISTENCIA!#REF!&lt;&gt;"J",ASISTENCIA!#REF!&lt;&gt;"V",ASISTENCIA!#REF!&lt;&gt;"F",ASISTENCIA!#REF!&lt;&gt;""),SUMIF($F$13:$J$13,R$13,$F33:$J33),"")</f>
        <v>#REF!</v>
      </c>
      <c r="S33" s="28" t="e">
        <f>IF(AND(LEN($D33)&gt;0,SUMIF($F$13:$J$13,S$13,$F33:$J33)&gt;0,ASISTENCIA!#REF!&lt;&gt;"X",ASISTENCIA!#REF!&lt;&gt;"L",ASISTENCIA!#REF!&lt;&gt;"J",ASISTENCIA!#REF!&lt;&gt;"V",ASISTENCIA!#REF!&lt;&gt;"F",ASISTENCIA!#REF!&lt;&gt;""),SUMIF($F$13:$J$13,S$13,$F33:$J33),"")</f>
        <v>#REF!</v>
      </c>
      <c r="T33" s="28" t="e">
        <f>IF(AND(LEN($D33)&gt;0,SUMIF($F$13:$J$13,T$13,$F33:$J33)&gt;0,ASISTENCIA!#REF!&lt;&gt;"X",ASISTENCIA!#REF!&lt;&gt;"L",ASISTENCIA!#REF!&lt;&gt;"J",ASISTENCIA!#REF!&lt;&gt;"V",ASISTENCIA!#REF!&lt;&gt;"F",ASISTENCIA!#REF!&lt;&gt;""),SUMIF($F$13:$J$13,T$13,$F33:$J33),"")</f>
        <v>#REF!</v>
      </c>
      <c r="U33" s="28" t="e">
        <f>IF(AND(LEN($D33)&gt;0,SUMIF($F$13:$J$13,U$13,$F33:$J33)&gt;0,ASISTENCIA!#REF!&lt;&gt;"X",ASISTENCIA!#REF!&lt;&gt;"L",ASISTENCIA!#REF!&lt;&gt;"J",ASISTENCIA!#REF!&lt;&gt;"V",ASISTENCIA!#REF!&lt;&gt;"F",ASISTENCIA!#REF!&lt;&gt;""),SUMIF($F$13:$J$13,U$13,$F33:$J33),"")</f>
        <v>#REF!</v>
      </c>
      <c r="V33" s="28" t="e">
        <f>IF(AND(LEN($D33)&gt;0,SUMIF($F$13:$J$13,V$13,$F33:$J33)&gt;0,ASISTENCIA!#REF!&lt;&gt;"X",ASISTENCIA!#REF!&lt;&gt;"L",ASISTENCIA!#REF!&lt;&gt;"J",ASISTENCIA!#REF!&lt;&gt;"V",ASISTENCIA!#REF!&lt;&gt;"F",ASISTENCIA!#REF!&lt;&gt;""),SUMIF($F$13:$J$13,V$13,$F33:$J33),"")</f>
        <v>#REF!</v>
      </c>
      <c r="W33" s="28" t="e">
        <f>IF(AND(LEN($D33)&gt;0,SUMIF($F$13:$J$13,W$13,$F33:$J33)&gt;0,ASISTENCIA!#REF!&lt;&gt;"X",ASISTENCIA!#REF!&lt;&gt;"L",ASISTENCIA!#REF!&lt;&gt;"J",ASISTENCIA!#REF!&lt;&gt;"V",ASISTENCIA!#REF!&lt;&gt;"F",ASISTENCIA!#REF!&lt;&gt;""),SUMIF($F$13:$J$13,W$13,$F33:$J33),"")</f>
        <v>#REF!</v>
      </c>
      <c r="X33" s="28" t="e">
        <f>IF(AND(LEN($D33)&gt;0,SUMIF($F$13:$J$13,X$13,$F33:$J33)&gt;0,ASISTENCIA!#REF!&lt;&gt;"X",ASISTENCIA!#REF!&lt;&gt;"L",ASISTENCIA!#REF!&lt;&gt;"J",ASISTENCIA!#REF!&lt;&gt;"V",ASISTENCIA!#REF!&lt;&gt;"F",ASISTENCIA!#REF!&lt;&gt;""),SUMIF($F$13:$J$13,X$13,$F33:$J33),"")</f>
        <v>#REF!</v>
      </c>
      <c r="Y33" s="28" t="e">
        <f>IF(AND(LEN($D33)&gt;0,SUMIF($F$13:$J$13,Y$13,$F33:$J33)&gt;0,ASISTENCIA!#REF!&lt;&gt;"X",ASISTENCIA!#REF!&lt;&gt;"L",ASISTENCIA!#REF!&lt;&gt;"J",ASISTENCIA!#REF!&lt;&gt;"V",ASISTENCIA!#REF!&lt;&gt;"F",ASISTENCIA!#REF!&lt;&gt;""),SUMIF($F$13:$J$13,Y$13,$F33:$J33),"")</f>
        <v>#REF!</v>
      </c>
      <c r="Z33" s="28" t="e">
        <f>IF(AND(LEN($D33)&gt;0,SUMIF($F$13:$J$13,Z$13,$F33:$J33)&gt;0,ASISTENCIA!#REF!&lt;&gt;"X",ASISTENCIA!#REF!&lt;&gt;"L",ASISTENCIA!#REF!&lt;&gt;"J",ASISTENCIA!#REF!&lt;&gt;"V",ASISTENCIA!#REF!&lt;&gt;"F",ASISTENCIA!#REF!&lt;&gt;""),SUMIF($F$13:$J$13,Z$13,$F33:$J33),"")</f>
        <v>#REF!</v>
      </c>
      <c r="AA33" s="28" t="e">
        <f>IF(AND(LEN($D33)&gt;0,SUMIF($F$13:$J$13,AA$13,$F33:$J33)&gt;0,ASISTENCIA!#REF!&lt;&gt;"X",ASISTENCIA!#REF!&lt;&gt;"L",ASISTENCIA!#REF!&lt;&gt;"J",ASISTENCIA!#REF!&lt;&gt;"V",ASISTENCIA!#REF!&lt;&gt;"F",ASISTENCIA!#REF!&lt;&gt;""),SUMIF($F$13:$J$13,AA$13,$F33:$J33),"")</f>
        <v>#REF!</v>
      </c>
      <c r="AB33" s="28" t="e">
        <f>IF(AND(LEN($D33)&gt;0,SUMIF($F$13:$J$13,AB$13,$F33:$J33)&gt;0,ASISTENCIA!#REF!&lt;&gt;"X",ASISTENCIA!#REF!&lt;&gt;"L",ASISTENCIA!#REF!&lt;&gt;"J",ASISTENCIA!#REF!&lt;&gt;"V",ASISTENCIA!#REF!&lt;&gt;"F",ASISTENCIA!#REF!&lt;&gt;""),SUMIF($F$13:$J$13,AB$13,$F33:$J33),"")</f>
        <v>#REF!</v>
      </c>
      <c r="AC33" s="28" t="e">
        <f>IF(AND(LEN($D33)&gt;0,SUMIF($F$13:$J$13,AC$13,$F33:$J33)&gt;0,ASISTENCIA!#REF!&lt;&gt;"X",ASISTENCIA!#REF!&lt;&gt;"L",ASISTENCIA!#REF!&lt;&gt;"J",ASISTENCIA!#REF!&lt;&gt;"V",ASISTENCIA!#REF!&lt;&gt;"F",ASISTENCIA!#REF!&lt;&gt;""),SUMIF($F$13:$J$13,AC$13,$F33:$J33),"")</f>
        <v>#REF!</v>
      </c>
      <c r="AD33" s="28" t="e">
        <f>IF(AND(LEN($D33)&gt;0,SUMIF($F$13:$J$13,AD$13,$F33:$J33)&gt;0,ASISTENCIA!#REF!&lt;&gt;"X",ASISTENCIA!#REF!&lt;&gt;"L",ASISTENCIA!#REF!&lt;&gt;"J",ASISTENCIA!#REF!&lt;&gt;"V",ASISTENCIA!#REF!&lt;&gt;"F",ASISTENCIA!#REF!&lt;&gt;""),SUMIF($F$13:$J$13,AD$13,$F33:$J33),"")</f>
        <v>#REF!</v>
      </c>
      <c r="AE33" s="28" t="e">
        <f>IF(AND(LEN($D33)&gt;0,SUMIF($F$13:$J$13,AE$13,$F33:$J33)&gt;0,ASISTENCIA!#REF!&lt;&gt;"X",ASISTENCIA!#REF!&lt;&gt;"L",ASISTENCIA!#REF!&lt;&gt;"J",ASISTENCIA!#REF!&lt;&gt;"V",ASISTENCIA!#REF!&lt;&gt;"F",ASISTENCIA!#REF!&lt;&gt;""),SUMIF($F$13:$J$13,AE$13,$F33:$J33),"")</f>
        <v>#REF!</v>
      </c>
      <c r="AF33" s="28" t="e">
        <f>IF(AND(LEN($D33)&gt;0,SUMIF($F$13:$J$13,AF$13,$F33:$J33)&gt;0,ASISTENCIA!#REF!&lt;&gt;"X",ASISTENCIA!#REF!&lt;&gt;"L",ASISTENCIA!#REF!&lt;&gt;"J",ASISTENCIA!#REF!&lt;&gt;"V",ASISTENCIA!#REF!&lt;&gt;"F",ASISTENCIA!#REF!&lt;&gt;""),SUMIF($F$13:$J$13,AF$13,$F33:$J33),"")</f>
        <v>#REF!</v>
      </c>
      <c r="AG33" s="28" t="e">
        <f>IF(AND(LEN($D33)&gt;0,SUMIF($F$13:$J$13,AG$13,$F33:$J33)&gt;0,ASISTENCIA!#REF!&lt;&gt;"X",ASISTENCIA!#REF!&lt;&gt;"L",ASISTENCIA!#REF!&lt;&gt;"J",ASISTENCIA!#REF!&lt;&gt;"V",ASISTENCIA!#REF!&lt;&gt;"F",ASISTENCIA!#REF!&lt;&gt;""),SUMIF($F$13:$J$13,AG$13,$F33:$J33),"")</f>
        <v>#REF!</v>
      </c>
      <c r="AH33" s="28" t="e">
        <f>IF(AND(LEN($D33)&gt;0,SUMIF($F$13:$J$13,AH$13,$F33:$J33)&gt;0,ASISTENCIA!#REF!&lt;&gt;"X",ASISTENCIA!#REF!&lt;&gt;"L",ASISTENCIA!#REF!&lt;&gt;"J",ASISTENCIA!#REF!&lt;&gt;"V",ASISTENCIA!#REF!&lt;&gt;"F",ASISTENCIA!#REF!&lt;&gt;""),SUMIF($F$13:$J$13,AH$13,$F33:$J33),"")</f>
        <v>#REF!</v>
      </c>
      <c r="AI33" s="28" t="e">
        <f>IF(AND(LEN($D33)&gt;0,SUMIF($F$13:$J$13,AI$13,$F33:$J33)&gt;0,ASISTENCIA!#REF!&lt;&gt;"X",ASISTENCIA!#REF!&lt;&gt;"L",ASISTENCIA!#REF!&lt;&gt;"J",ASISTENCIA!#REF!&lt;&gt;"V",ASISTENCIA!#REF!&lt;&gt;"F",ASISTENCIA!#REF!&lt;&gt;""),SUMIF($F$13:$J$13,AI$13,$F33:$J33),"")</f>
        <v>#REF!</v>
      </c>
      <c r="AJ33" s="28" t="e">
        <f>IF(AND(LEN($D33)&gt;0,SUMIF($F$13:$J$13,AJ$13,$F33:$J33)&gt;0,ASISTENCIA!#REF!&lt;&gt;"X",ASISTENCIA!#REF!&lt;&gt;"L",ASISTENCIA!#REF!&lt;&gt;"J",ASISTENCIA!#REF!&lt;&gt;"V",ASISTENCIA!#REF!&lt;&gt;"F",ASISTENCIA!#REF!&lt;&gt;""),SUMIF($F$13:$J$13,AJ$13,$F33:$J33),"")</f>
        <v>#REF!</v>
      </c>
      <c r="AK33" s="28" t="e">
        <f>IF(AND(LEN($D33)&gt;0,SUMIF($F$13:$J$13,AK$13,$F33:$J33)&gt;0,ASISTENCIA!#REF!&lt;&gt;"X",ASISTENCIA!#REF!&lt;&gt;"L",ASISTENCIA!#REF!&lt;&gt;"J",ASISTENCIA!#REF!&lt;&gt;"V",ASISTENCIA!#REF!&lt;&gt;"F",ASISTENCIA!#REF!&lt;&gt;""),SUMIF($F$13:$J$13,AK$13,$F33:$J33),"")</f>
        <v>#REF!</v>
      </c>
      <c r="AL33" s="28" t="e">
        <f>IF(AND(LEN($D33)&gt;0,SUMIF($F$13:$J$13,AL$13,$F33:$J33)&gt;0,ASISTENCIA!#REF!&lt;&gt;"X",ASISTENCIA!#REF!&lt;&gt;"L",ASISTENCIA!#REF!&lt;&gt;"J",ASISTENCIA!#REF!&lt;&gt;"V",ASISTENCIA!#REF!&lt;&gt;"F",ASISTENCIA!#REF!&lt;&gt;""),SUMIF($F$13:$J$13,AL$13,$F33:$J33),"")</f>
        <v>#REF!</v>
      </c>
      <c r="AM33" s="28" t="e">
        <f>IF(AND(LEN($D33)&gt;0,SUMIF($F$13:$J$13,AM$13,$F33:$J33)&gt;0,ASISTENCIA!#REF!&lt;&gt;"X",ASISTENCIA!#REF!&lt;&gt;"L",ASISTENCIA!#REF!&lt;&gt;"J",ASISTENCIA!#REF!&lt;&gt;"V",ASISTENCIA!#REF!&lt;&gt;"F",ASISTENCIA!#REF!&lt;&gt;""),SUMIF($F$13:$J$13,AM$13,$F33:$J33),"")</f>
        <v>#REF!</v>
      </c>
      <c r="AN33" s="28" t="e">
        <f>IF(AND(LEN($D33)&gt;0,SUMIF($F$13:$J$13,AN$13,$F33:$J33)&gt;0,ASISTENCIA!#REF!&lt;&gt;"X",ASISTENCIA!#REF!&lt;&gt;"L",ASISTENCIA!#REF!&lt;&gt;"J",ASISTENCIA!#REF!&lt;&gt;"V",ASISTENCIA!#REF!&lt;&gt;"F",ASISTENCIA!#REF!&lt;&gt;""),SUMIF($F$13:$J$13,AN$13,$F33:$J33),"")</f>
        <v>#REF!</v>
      </c>
      <c r="AO33" s="28" t="e">
        <f>IF(AND(LEN($D33)&gt;0,SUMIF($F$13:$J$13,AO$13,$F33:$J33)&gt;0,ASISTENCIA!#REF!&lt;&gt;"X",ASISTENCIA!#REF!&lt;&gt;"L",ASISTENCIA!#REF!&lt;&gt;"J",ASISTENCIA!#REF!&lt;&gt;"V",ASISTENCIA!#REF!&lt;&gt;"F",ASISTENCIA!#REF!&lt;&gt;""),SUMIF($F$13:$J$13,AO$13,$F33:$J33),"")</f>
        <v>#REF!</v>
      </c>
      <c r="AP33" s="28" t="e">
        <f>IF(AND(LEN($D33)&gt;0,SUMIF($F$13:$J$13,AP$13,$F33:$J33)&gt;0,ASISTENCIA!#REF!&lt;&gt;"X",ASISTENCIA!#REF!&lt;&gt;"L",ASISTENCIA!#REF!&lt;&gt;"J",ASISTENCIA!#REF!&lt;&gt;"V",ASISTENCIA!#REF!&lt;&gt;"F",ASISTENCIA!#REF!&lt;&gt;""),SUMIF($F$13:$J$13,AP$13,$F33:$J33),"")</f>
        <v>#REF!</v>
      </c>
      <c r="AQ33" s="28" t="e">
        <f>IF(AND(LEN($D33)&gt;0,SUMIF($F$13:$J$13,AQ$13,$F33:$J33)&gt;0,ASISTENCIA!#REF!&lt;&gt;"X",ASISTENCIA!#REF!&lt;&gt;"L",ASISTENCIA!#REF!&lt;&gt;"J",ASISTENCIA!#REF!&lt;&gt;"V",ASISTENCIA!#REF!&lt;&gt;"F",ASISTENCIA!#REF!&lt;&gt;""),SUMIF($F$13:$J$13,AQ$13,$F33:$J33),"")</f>
        <v>#REF!</v>
      </c>
      <c r="AR33" s="28" t="e">
        <f>IF(AND(LEN($D33)&gt;0,SUMIF($F$13:$J$13,AR$13,$F33:$J33)&gt;0,ASISTENCIA!#REF!&lt;&gt;"X",ASISTENCIA!#REF!&lt;&gt;"L",ASISTENCIA!#REF!&lt;&gt;"J",ASISTENCIA!#REF!&lt;&gt;"V",ASISTENCIA!#REF!&lt;&gt;"F",ASISTENCIA!#REF!&lt;&gt;""),SUMIF($F$13:$J$13,AR$13,$F33:$J33),"")</f>
        <v>#REF!</v>
      </c>
      <c r="AS33" s="28" t="e">
        <f>IF(AND(LEN($D33)&gt;0,SUMIF($F$13:$J$13,AS$13,$F33:$J33)&gt;0,ASISTENCIA!#REF!&lt;&gt;"X",ASISTENCIA!#REF!&lt;&gt;"L",ASISTENCIA!#REF!&lt;&gt;"J",ASISTENCIA!#REF!&lt;&gt;"V",ASISTENCIA!#REF!&lt;&gt;"F",ASISTENCIA!#REF!&lt;&gt;""),SUMIF($F$13:$J$13,AS$13,$F33:$J33),"")</f>
        <v>#REF!</v>
      </c>
      <c r="AT33" s="108" t="e">
        <f t="shared" si="3"/>
        <v>#REF!</v>
      </c>
      <c r="AX33" s="103" t="e">
        <f>IF(AND(LEN($D33)&gt;0,SUMIF($F$13:$J$13,AX$13,$F33:$J33)&gt;0,ASISTENCIA!#REF!&lt;&gt;"X",ASISTENCIA!#REF!&lt;&gt;"L",ASISTENCIA!#REF!&lt;&gt;"J",ASISTENCIA!#REF!&lt;&gt;"F"),SUMIF($F$13:$J$13,AX$13,$F33:$J33),"")</f>
        <v>#REF!</v>
      </c>
      <c r="AY33" s="103" t="e">
        <f>IF(AND(LEN($D33)&gt;0,SUMIF($F$13:$J$13,AY$13,$F33:$J33)&gt;0,ASISTENCIA!#REF!&lt;&gt;"X",ASISTENCIA!#REF!&lt;&gt;"L",ASISTENCIA!#REF!&lt;&gt;"J",ASISTENCIA!#REF!&lt;&gt;"F"),SUMIF($F$13:$J$13,AY$13,$F33:$J33),"")</f>
        <v>#REF!</v>
      </c>
      <c r="AZ33" s="103" t="e">
        <f>IF(AND(LEN($D33)&gt;0,SUMIF($F$13:$J$13,AZ$13,$F33:$J33)&gt;0,ASISTENCIA!#REF!&lt;&gt;"X",ASISTENCIA!#REF!&lt;&gt;"L",ASISTENCIA!#REF!&lt;&gt;"J",ASISTENCIA!#REF!&lt;&gt;"F"),SUMIF($F$13:$J$13,AZ$13,$F33:$J33),"")</f>
        <v>#REF!</v>
      </c>
      <c r="BA33" s="103" t="e">
        <f>IF(AND(LEN($D33)&gt;0,SUMIF($F$13:$J$13,BA$13,$F33:$J33)&gt;0,ASISTENCIA!#REF!&lt;&gt;"X",ASISTENCIA!#REF!&lt;&gt;"L",ASISTENCIA!#REF!&lt;&gt;"J",ASISTENCIA!#REF!&lt;&gt;"F"),SUMIF($F$13:$J$13,BA$13,$F33:$J33),"")</f>
        <v>#REF!</v>
      </c>
      <c r="BB33" s="103" t="e">
        <f>IF(AND(LEN($D33)&gt;0,SUMIF($F$13:$J$13,BB$13,$F33:$J33)&gt;0,ASISTENCIA!#REF!&lt;&gt;"X",ASISTENCIA!#REF!&lt;&gt;"L",ASISTENCIA!#REF!&lt;&gt;"J",ASISTENCIA!#REF!&lt;&gt;"F"),SUMIF($F$13:$J$13,BB$13,$F33:$J33),"")</f>
        <v>#REF!</v>
      </c>
      <c r="BC33" s="103" t="e">
        <f>IF(AND(LEN($D33)&gt;0,SUMIF($F$13:$J$13,BC$13,$F33:$J33)&gt;0,ASISTENCIA!#REF!&lt;&gt;"X",ASISTENCIA!#REF!&lt;&gt;"L",ASISTENCIA!#REF!&lt;&gt;"J",ASISTENCIA!#REF!&lt;&gt;"F"),SUMIF($F$13:$J$13,BC$13,$F33:$J33),"")</f>
        <v>#REF!</v>
      </c>
      <c r="BD33" s="103" t="e">
        <f>IF(AND(LEN($D33)&gt;0,SUMIF($F$13:$J$13,BD$13,$F33:$J33)&gt;0,ASISTENCIA!#REF!&lt;&gt;"X",ASISTENCIA!#REF!&lt;&gt;"L",ASISTENCIA!#REF!&lt;&gt;"J",ASISTENCIA!#REF!&lt;&gt;"F"),SUMIF($F$13:$J$13,BD$13,$F33:$J33),"")</f>
        <v>#REF!</v>
      </c>
      <c r="BE33" s="103" t="e">
        <f>IF(AND(LEN($D33)&gt;0,SUMIF($F$13:$J$13,BE$13,$F33:$J33)&gt;0,ASISTENCIA!#REF!&lt;&gt;"X",ASISTENCIA!#REF!&lt;&gt;"L",ASISTENCIA!#REF!&lt;&gt;"J",ASISTENCIA!#REF!&lt;&gt;"F"),SUMIF($F$13:$J$13,BE$13,$F33:$J33),"")</f>
        <v>#REF!</v>
      </c>
      <c r="BF33" s="103" t="e">
        <f>IF(AND(LEN($D33)&gt;0,SUMIF($F$13:$J$13,BF$13,$F33:$J33)&gt;0,ASISTENCIA!#REF!&lt;&gt;"X",ASISTENCIA!#REF!&lt;&gt;"L",ASISTENCIA!#REF!&lt;&gt;"J",ASISTENCIA!#REF!&lt;&gt;"F"),SUMIF($F$13:$J$13,BF$13,$F33:$J33),"")</f>
        <v>#REF!</v>
      </c>
      <c r="BG33" s="103" t="e">
        <f>IF(AND(LEN($D33)&gt;0,SUMIF($F$13:$J$13,BG$13,$F33:$J33)&gt;0,ASISTENCIA!#REF!&lt;&gt;"X",ASISTENCIA!#REF!&lt;&gt;"L",ASISTENCIA!#REF!&lt;&gt;"J",ASISTENCIA!#REF!&lt;&gt;"F"),SUMIF($F$13:$J$13,BG$13,$F33:$J33),"")</f>
        <v>#REF!</v>
      </c>
      <c r="BH33" s="103" t="e">
        <f>IF(AND(LEN($D33)&gt;0,SUMIF($F$13:$J$13,BH$13,$F33:$J33)&gt;0,ASISTENCIA!#REF!&lt;&gt;"X",ASISTENCIA!#REF!&lt;&gt;"L",ASISTENCIA!#REF!&lt;&gt;"J",ASISTENCIA!#REF!&lt;&gt;"F"),SUMIF($F$13:$J$13,BH$13,$F33:$J33),"")</f>
        <v>#REF!</v>
      </c>
      <c r="BI33" s="103" t="e">
        <f>IF(AND(LEN($D33)&gt;0,SUMIF($F$13:$J$13,BI$13,$F33:$J33)&gt;0,ASISTENCIA!#REF!&lt;&gt;"X",ASISTENCIA!#REF!&lt;&gt;"L",ASISTENCIA!#REF!&lt;&gt;"J",ASISTENCIA!#REF!&lt;&gt;"F"),SUMIF($F$13:$J$13,BI$13,$F33:$J33),"")</f>
        <v>#REF!</v>
      </c>
      <c r="BJ33" s="103" t="e">
        <f>IF(AND(LEN($D33)&gt;0,SUMIF($F$13:$J$13,BJ$13,$F33:$J33)&gt;0,ASISTENCIA!#REF!&lt;&gt;"X",ASISTENCIA!#REF!&lt;&gt;"L",ASISTENCIA!#REF!&lt;&gt;"J",ASISTENCIA!#REF!&lt;&gt;"F"),SUMIF($F$13:$J$13,BJ$13,$F33:$J33),"")</f>
        <v>#REF!</v>
      </c>
      <c r="BK33" s="103" t="e">
        <f>IF(AND(LEN($D33)&gt;0,SUMIF($F$13:$J$13,BK$13,$F33:$J33)&gt;0,ASISTENCIA!#REF!&lt;&gt;"X",ASISTENCIA!#REF!&lt;&gt;"L",ASISTENCIA!#REF!&lt;&gt;"J",ASISTENCIA!#REF!&lt;&gt;"F"),SUMIF($F$13:$J$13,BK$13,$F33:$J33),"")</f>
        <v>#REF!</v>
      </c>
      <c r="BL33" s="103" t="e">
        <f>IF(AND(LEN($D33)&gt;0,SUMIF($F$13:$J$13,BL$13,$F33:$J33)&gt;0,ASISTENCIA!#REF!&lt;&gt;"X",ASISTENCIA!#REF!&lt;&gt;"L",ASISTENCIA!#REF!&lt;&gt;"J",ASISTENCIA!#REF!&lt;&gt;"F"),SUMIF($F$13:$J$13,BL$13,$F33:$J33),"")</f>
        <v>#REF!</v>
      </c>
      <c r="BM33" s="103" t="e">
        <f>IF(AND(LEN($D33)&gt;0,SUMIF($F$13:$J$13,BM$13,$F33:$J33)&gt;0,ASISTENCIA!#REF!&lt;&gt;"X",ASISTENCIA!#REF!&lt;&gt;"L",ASISTENCIA!#REF!&lt;&gt;"J",ASISTENCIA!#REF!&lt;&gt;"F"),SUMIF($F$13:$J$13,BM$13,$F33:$J33),"")</f>
        <v>#REF!</v>
      </c>
      <c r="BN33" s="103" t="e">
        <f>IF(AND(LEN($D33)&gt;0,SUMIF($F$13:$J$13,BN$13,$F33:$J33)&gt;0,ASISTENCIA!#REF!&lt;&gt;"X",ASISTENCIA!#REF!&lt;&gt;"L",ASISTENCIA!#REF!&lt;&gt;"J",ASISTENCIA!#REF!&lt;&gt;"F"),SUMIF($F$13:$J$13,BN$13,$F33:$J33),"")</f>
        <v>#REF!</v>
      </c>
      <c r="BO33" s="103" t="e">
        <f>IF(AND(LEN($D33)&gt;0,SUMIF($F$13:$J$13,BO$13,$F33:$J33)&gt;0,ASISTENCIA!#REF!&lt;&gt;"X",ASISTENCIA!#REF!&lt;&gt;"L",ASISTENCIA!#REF!&lt;&gt;"J",ASISTENCIA!#REF!&lt;&gt;"F"),SUMIF($F$13:$J$13,BO$13,$F33:$J33),"")</f>
        <v>#REF!</v>
      </c>
      <c r="BP33" s="103" t="e">
        <f>IF(AND(LEN($D33)&gt;0,SUMIF($F$13:$J$13,BP$13,$F33:$J33)&gt;0,ASISTENCIA!#REF!&lt;&gt;"X",ASISTENCIA!#REF!&lt;&gt;"L",ASISTENCIA!#REF!&lt;&gt;"J",ASISTENCIA!#REF!&lt;&gt;"F"),SUMIF($F$13:$J$13,BP$13,$F33:$J33),"")</f>
        <v>#REF!</v>
      </c>
      <c r="BQ33" s="103" t="e">
        <f>IF(AND(LEN($D33)&gt;0,SUMIF($F$13:$J$13,BQ$13,$F33:$J33)&gt;0,ASISTENCIA!#REF!&lt;&gt;"X",ASISTENCIA!#REF!&lt;&gt;"L",ASISTENCIA!#REF!&lt;&gt;"J",ASISTENCIA!#REF!&lt;&gt;"F"),SUMIF($F$13:$J$13,BQ$13,$F33:$J33),"")</f>
        <v>#REF!</v>
      </c>
      <c r="BR33" s="103" t="e">
        <f>IF(AND(LEN($D33)&gt;0,SUMIF($F$13:$J$13,BR$13,$F33:$J33)&gt;0,ASISTENCIA!#REF!&lt;&gt;"X",ASISTENCIA!#REF!&lt;&gt;"L",ASISTENCIA!#REF!&lt;&gt;"J",ASISTENCIA!#REF!&lt;&gt;"F"),SUMIF($F$13:$J$13,BR$13,$F33:$J33),"")</f>
        <v>#REF!</v>
      </c>
      <c r="BS33" s="103" t="e">
        <f>IF(AND(LEN($D33)&gt;0,SUMIF($F$13:$J$13,BS$13,$F33:$J33)&gt;0,ASISTENCIA!#REF!&lt;&gt;"X",ASISTENCIA!#REF!&lt;&gt;"L",ASISTENCIA!#REF!&lt;&gt;"J",ASISTENCIA!#REF!&lt;&gt;"F"),SUMIF($F$13:$J$13,BS$13,$F33:$J33),"")</f>
        <v>#REF!</v>
      </c>
      <c r="BT33" s="103" t="e">
        <f>IF(AND(LEN($D33)&gt;0,SUMIF($F$13:$J$13,BT$13,$F33:$J33)&gt;0,ASISTENCIA!#REF!&lt;&gt;"X",ASISTENCIA!#REF!&lt;&gt;"L",ASISTENCIA!#REF!&lt;&gt;"J",ASISTENCIA!#REF!&lt;&gt;"F"),SUMIF($F$13:$J$13,BT$13,$F33:$J33),"")</f>
        <v>#REF!</v>
      </c>
      <c r="BU33" s="103" t="e">
        <f>IF(AND(LEN($D33)&gt;0,SUMIF($F$13:$J$13,BU$13,$F33:$J33)&gt;0,ASISTENCIA!#REF!&lt;&gt;"X",ASISTENCIA!#REF!&lt;&gt;"L",ASISTENCIA!#REF!&lt;&gt;"J",ASISTENCIA!#REF!&lt;&gt;"F"),SUMIF($F$13:$J$13,BU$13,$F33:$J33),"")</f>
        <v>#REF!</v>
      </c>
      <c r="BV33" s="103" t="e">
        <f>IF(AND(LEN($D33)&gt;0,SUMIF($F$13:$J$13,BV$13,$F33:$J33)&gt;0,ASISTENCIA!#REF!&lt;&gt;"X",ASISTENCIA!#REF!&lt;&gt;"L",ASISTENCIA!#REF!&lt;&gt;"J",ASISTENCIA!#REF!&lt;&gt;"F"),SUMIF($F$13:$J$13,BV$13,$F33:$J33),"")</f>
        <v>#REF!</v>
      </c>
      <c r="BW33" s="103" t="e">
        <f>IF(AND(LEN($D33)&gt;0,SUMIF($F$13:$J$13,BW$13,$F33:$J33)&gt;0,ASISTENCIA!#REF!&lt;&gt;"X",ASISTENCIA!#REF!&lt;&gt;"L",ASISTENCIA!#REF!&lt;&gt;"J",ASISTENCIA!#REF!&lt;&gt;"F"),SUMIF($F$13:$J$13,BW$13,$F33:$J33),"")</f>
        <v>#REF!</v>
      </c>
      <c r="BX33" s="103" t="e">
        <f>IF(AND(LEN($D33)&gt;0,SUMIF($F$13:$J$13,BX$13,$F33:$J33)&gt;0,ASISTENCIA!#REF!&lt;&gt;"X",ASISTENCIA!#REF!&lt;&gt;"L",ASISTENCIA!#REF!&lt;&gt;"J",ASISTENCIA!#REF!&lt;&gt;"F"),SUMIF($F$13:$J$13,BX$13,$F33:$J33),"")</f>
        <v>#REF!</v>
      </c>
      <c r="BY33" s="103" t="e">
        <f>IF(AND(LEN($D33)&gt;0,SUMIF($F$13:$J$13,BY$13,$F33:$J33)&gt;0,ASISTENCIA!#REF!&lt;&gt;"X",ASISTENCIA!#REF!&lt;&gt;"L",ASISTENCIA!#REF!&lt;&gt;"J",ASISTENCIA!#REF!&lt;&gt;"F"),SUMIF($F$13:$J$13,BY$13,$F33:$J33),"")</f>
        <v>#REF!</v>
      </c>
      <c r="BZ33" s="103" t="e">
        <f>IF(AND(LEN($D33)&gt;0,SUMIF($F$13:$J$13,BZ$13,$F33:$J33)&gt;0,ASISTENCIA!#REF!&lt;&gt;"X",ASISTENCIA!#REF!&lt;&gt;"L",ASISTENCIA!#REF!&lt;&gt;"J",ASISTENCIA!#REF!&lt;&gt;"F"),SUMIF($F$13:$J$13,BZ$13,$F33:$J33),"")</f>
        <v>#REF!</v>
      </c>
      <c r="CA33" s="103" t="e">
        <f>IF(AND(LEN($D33)&gt;0,SUMIF($F$13:$J$13,CA$13,$F33:$J33)&gt;0,ASISTENCIA!#REF!&lt;&gt;"X",ASISTENCIA!#REF!&lt;&gt;"L",ASISTENCIA!#REF!&lt;&gt;"J",ASISTENCIA!#REF!&lt;&gt;"F"),SUMIF($F$13:$J$13,CA$13,$F33:$J33),"")</f>
        <v>#REF!</v>
      </c>
      <c r="CB33" s="103" t="e">
        <f>IF(AND(LEN($D33)&gt;0,SUMIF($F$13:$J$13,CB$13,$F33:$J33)&gt;0,ASISTENCIA!#REF!&lt;&gt;"X",ASISTENCIA!#REF!&lt;&gt;"L",ASISTENCIA!#REF!&lt;&gt;"J",ASISTENCIA!#REF!&lt;&gt;"F"),SUMIF($F$13:$J$13,CB$13,$F33:$J33),"")</f>
        <v>#REF!</v>
      </c>
      <c r="CC33" s="108" t="e">
        <f t="shared" si="4"/>
        <v>#REF!</v>
      </c>
    </row>
    <row r="34" spans="1:81" ht="15" x14ac:dyDescent="0.2">
      <c r="A34" s="18" t="e">
        <f t="shared" si="5"/>
        <v>#REF!</v>
      </c>
      <c r="B34" s="14" t="e">
        <f>IF(LEN(C34)&gt;0,VLOOKUP($O$4,DATA!$A$1:$S$1,2,FALSE),"")</f>
        <v>#REF!</v>
      </c>
      <c r="C34" s="15" t="e">
        <f t="shared" si="2"/>
        <v>#REF!</v>
      </c>
      <c r="D34" s="21" t="e">
        <f>IF(LEN(ASISTENCIA!#REF!)&gt;0,ASISTENCIA!#REF!,"")</f>
        <v>#REF!</v>
      </c>
      <c r="E34" s="110" t="e">
        <f>IF(LEN(D34)&gt;0,ASISTENCIA!#REF!,"")</f>
        <v>#REF!</v>
      </c>
      <c r="F34" s="26"/>
      <c r="G34" s="26"/>
      <c r="H34" s="26"/>
      <c r="I34" s="26"/>
      <c r="J34" s="26"/>
      <c r="K34" s="103" t="str">
        <f t="shared" si="0"/>
        <v/>
      </c>
      <c r="L34" s="6"/>
      <c r="M34" s="5"/>
      <c r="N34" s="103" t="e">
        <f t="shared" si="6"/>
        <v>#REF!</v>
      </c>
      <c r="O34" s="28" t="e">
        <f>IF(AND(LEN($D34)&gt;0,SUMIF($F$13:$J$13,O$13,$F34:$J34)&gt;0,ASISTENCIA!#REF!&lt;&gt;"X",ASISTENCIA!#REF!&lt;&gt;"L",ASISTENCIA!#REF!&lt;&gt;"J",ASISTENCIA!#REF!&lt;&gt;"V",ASISTENCIA!#REF!&lt;&gt;"F",ASISTENCIA!#REF!&lt;&gt;""),SUMIF($F$13:$J$13,O$13,$F34:$J34),"")</f>
        <v>#REF!</v>
      </c>
      <c r="P34" s="28" t="e">
        <f>IF(AND(LEN($D34)&gt;0,SUMIF($F$13:$J$13,P$13,$F34:$J34)&gt;0,ASISTENCIA!#REF!&lt;&gt;"X",ASISTENCIA!#REF!&lt;&gt;"L",ASISTENCIA!#REF!&lt;&gt;"J",ASISTENCIA!#REF!&lt;&gt;"V",ASISTENCIA!#REF!&lt;&gt;"F",ASISTENCIA!#REF!&lt;&gt;""),SUMIF($F$13:$J$13,P$13,$F34:$J34),"")</f>
        <v>#REF!</v>
      </c>
      <c r="Q34" s="28" t="e">
        <f>IF(AND(LEN($D34)&gt;0,SUMIF($F$13:$J$13,Q$13,$F34:$J34)&gt;0,ASISTENCIA!#REF!&lt;&gt;"X",ASISTENCIA!#REF!&lt;&gt;"L",ASISTENCIA!#REF!&lt;&gt;"J",ASISTENCIA!#REF!&lt;&gt;"V",ASISTENCIA!#REF!&lt;&gt;"F",ASISTENCIA!#REF!&lt;&gt;""),SUMIF($F$13:$J$13,Q$13,$F34:$J34),"")</f>
        <v>#REF!</v>
      </c>
      <c r="R34" s="28" t="e">
        <f>IF(AND(LEN($D34)&gt;0,SUMIF($F$13:$J$13,R$13,$F34:$J34)&gt;0,ASISTENCIA!#REF!&lt;&gt;"X",ASISTENCIA!#REF!&lt;&gt;"L",ASISTENCIA!#REF!&lt;&gt;"J",ASISTENCIA!#REF!&lt;&gt;"V",ASISTENCIA!#REF!&lt;&gt;"F",ASISTENCIA!#REF!&lt;&gt;""),SUMIF($F$13:$J$13,R$13,$F34:$J34),"")</f>
        <v>#REF!</v>
      </c>
      <c r="S34" s="28" t="e">
        <f>IF(AND(LEN($D34)&gt;0,SUMIF($F$13:$J$13,S$13,$F34:$J34)&gt;0,ASISTENCIA!#REF!&lt;&gt;"X",ASISTENCIA!#REF!&lt;&gt;"L",ASISTENCIA!#REF!&lt;&gt;"J",ASISTENCIA!#REF!&lt;&gt;"V",ASISTENCIA!#REF!&lt;&gt;"F",ASISTENCIA!#REF!&lt;&gt;""),SUMIF($F$13:$J$13,S$13,$F34:$J34),"")</f>
        <v>#REF!</v>
      </c>
      <c r="T34" s="28" t="e">
        <f>IF(AND(LEN($D34)&gt;0,SUMIF($F$13:$J$13,T$13,$F34:$J34)&gt;0,ASISTENCIA!#REF!&lt;&gt;"X",ASISTENCIA!#REF!&lt;&gt;"L",ASISTENCIA!#REF!&lt;&gt;"J",ASISTENCIA!#REF!&lt;&gt;"V",ASISTENCIA!#REF!&lt;&gt;"F",ASISTENCIA!#REF!&lt;&gt;""),SUMIF($F$13:$J$13,T$13,$F34:$J34),"")</f>
        <v>#REF!</v>
      </c>
      <c r="U34" s="28" t="e">
        <f>IF(AND(LEN($D34)&gt;0,SUMIF($F$13:$J$13,U$13,$F34:$J34)&gt;0,ASISTENCIA!#REF!&lt;&gt;"X",ASISTENCIA!#REF!&lt;&gt;"L",ASISTENCIA!#REF!&lt;&gt;"J",ASISTENCIA!#REF!&lt;&gt;"V",ASISTENCIA!#REF!&lt;&gt;"F",ASISTENCIA!#REF!&lt;&gt;""),SUMIF($F$13:$J$13,U$13,$F34:$J34),"")</f>
        <v>#REF!</v>
      </c>
      <c r="V34" s="28" t="e">
        <f>IF(AND(LEN($D34)&gt;0,SUMIF($F$13:$J$13,V$13,$F34:$J34)&gt;0,ASISTENCIA!#REF!&lt;&gt;"X",ASISTENCIA!#REF!&lt;&gt;"L",ASISTENCIA!#REF!&lt;&gt;"J",ASISTENCIA!#REF!&lt;&gt;"V",ASISTENCIA!#REF!&lt;&gt;"F",ASISTENCIA!#REF!&lt;&gt;""),SUMIF($F$13:$J$13,V$13,$F34:$J34),"")</f>
        <v>#REF!</v>
      </c>
      <c r="W34" s="28" t="e">
        <f>IF(AND(LEN($D34)&gt;0,SUMIF($F$13:$J$13,W$13,$F34:$J34)&gt;0,ASISTENCIA!#REF!&lt;&gt;"X",ASISTENCIA!#REF!&lt;&gt;"L",ASISTENCIA!#REF!&lt;&gt;"J",ASISTENCIA!#REF!&lt;&gt;"V",ASISTENCIA!#REF!&lt;&gt;"F",ASISTENCIA!#REF!&lt;&gt;""),SUMIF($F$13:$J$13,W$13,$F34:$J34),"")</f>
        <v>#REF!</v>
      </c>
      <c r="X34" s="28" t="e">
        <f>IF(AND(LEN($D34)&gt;0,SUMIF($F$13:$J$13,X$13,$F34:$J34)&gt;0,ASISTENCIA!#REF!&lt;&gt;"X",ASISTENCIA!#REF!&lt;&gt;"L",ASISTENCIA!#REF!&lt;&gt;"J",ASISTENCIA!#REF!&lt;&gt;"V",ASISTENCIA!#REF!&lt;&gt;"F",ASISTENCIA!#REF!&lt;&gt;""),SUMIF($F$13:$J$13,X$13,$F34:$J34),"")</f>
        <v>#REF!</v>
      </c>
      <c r="Y34" s="28" t="e">
        <f>IF(AND(LEN($D34)&gt;0,SUMIF($F$13:$J$13,Y$13,$F34:$J34)&gt;0,ASISTENCIA!#REF!&lt;&gt;"X",ASISTENCIA!#REF!&lt;&gt;"L",ASISTENCIA!#REF!&lt;&gt;"J",ASISTENCIA!#REF!&lt;&gt;"V",ASISTENCIA!#REF!&lt;&gt;"F",ASISTENCIA!#REF!&lt;&gt;""),SUMIF($F$13:$J$13,Y$13,$F34:$J34),"")</f>
        <v>#REF!</v>
      </c>
      <c r="Z34" s="28" t="e">
        <f>IF(AND(LEN($D34)&gt;0,SUMIF($F$13:$J$13,Z$13,$F34:$J34)&gt;0,ASISTENCIA!#REF!&lt;&gt;"X",ASISTENCIA!#REF!&lt;&gt;"L",ASISTENCIA!#REF!&lt;&gt;"J",ASISTENCIA!#REF!&lt;&gt;"V",ASISTENCIA!#REF!&lt;&gt;"F",ASISTENCIA!#REF!&lt;&gt;""),SUMIF($F$13:$J$13,Z$13,$F34:$J34),"")</f>
        <v>#REF!</v>
      </c>
      <c r="AA34" s="28" t="e">
        <f>IF(AND(LEN($D34)&gt;0,SUMIF($F$13:$J$13,AA$13,$F34:$J34)&gt;0,ASISTENCIA!#REF!&lt;&gt;"X",ASISTENCIA!#REF!&lt;&gt;"L",ASISTENCIA!#REF!&lt;&gt;"J",ASISTENCIA!#REF!&lt;&gt;"V",ASISTENCIA!#REF!&lt;&gt;"F",ASISTENCIA!#REF!&lt;&gt;""),SUMIF($F$13:$J$13,AA$13,$F34:$J34),"")</f>
        <v>#REF!</v>
      </c>
      <c r="AB34" s="28" t="e">
        <f>IF(AND(LEN($D34)&gt;0,SUMIF($F$13:$J$13,AB$13,$F34:$J34)&gt;0,ASISTENCIA!#REF!&lt;&gt;"X",ASISTENCIA!#REF!&lt;&gt;"L",ASISTENCIA!#REF!&lt;&gt;"J",ASISTENCIA!#REF!&lt;&gt;"V",ASISTENCIA!#REF!&lt;&gt;"F",ASISTENCIA!#REF!&lt;&gt;""),SUMIF($F$13:$J$13,AB$13,$F34:$J34),"")</f>
        <v>#REF!</v>
      </c>
      <c r="AC34" s="28" t="e">
        <f>IF(AND(LEN($D34)&gt;0,SUMIF($F$13:$J$13,AC$13,$F34:$J34)&gt;0,ASISTENCIA!#REF!&lt;&gt;"X",ASISTENCIA!#REF!&lt;&gt;"L",ASISTENCIA!#REF!&lt;&gt;"J",ASISTENCIA!#REF!&lt;&gt;"V",ASISTENCIA!#REF!&lt;&gt;"F",ASISTENCIA!#REF!&lt;&gt;""),SUMIF($F$13:$J$13,AC$13,$F34:$J34),"")</f>
        <v>#REF!</v>
      </c>
      <c r="AD34" s="28" t="e">
        <f>IF(AND(LEN($D34)&gt;0,SUMIF($F$13:$J$13,AD$13,$F34:$J34)&gt;0,ASISTENCIA!#REF!&lt;&gt;"X",ASISTENCIA!#REF!&lt;&gt;"L",ASISTENCIA!#REF!&lt;&gt;"J",ASISTENCIA!#REF!&lt;&gt;"V",ASISTENCIA!#REF!&lt;&gt;"F",ASISTENCIA!#REF!&lt;&gt;""),SUMIF($F$13:$J$13,AD$13,$F34:$J34),"")</f>
        <v>#REF!</v>
      </c>
      <c r="AE34" s="28" t="e">
        <f>IF(AND(LEN($D34)&gt;0,SUMIF($F$13:$J$13,AE$13,$F34:$J34)&gt;0,ASISTENCIA!#REF!&lt;&gt;"X",ASISTENCIA!#REF!&lt;&gt;"L",ASISTENCIA!#REF!&lt;&gt;"J",ASISTENCIA!#REF!&lt;&gt;"V",ASISTENCIA!#REF!&lt;&gt;"F",ASISTENCIA!#REF!&lt;&gt;""),SUMIF($F$13:$J$13,AE$13,$F34:$J34),"")</f>
        <v>#REF!</v>
      </c>
      <c r="AF34" s="28" t="e">
        <f>IF(AND(LEN($D34)&gt;0,SUMIF($F$13:$J$13,AF$13,$F34:$J34)&gt;0,ASISTENCIA!#REF!&lt;&gt;"X",ASISTENCIA!#REF!&lt;&gt;"L",ASISTENCIA!#REF!&lt;&gt;"J",ASISTENCIA!#REF!&lt;&gt;"V",ASISTENCIA!#REF!&lt;&gt;"F",ASISTENCIA!#REF!&lt;&gt;""),SUMIF($F$13:$J$13,AF$13,$F34:$J34),"")</f>
        <v>#REF!</v>
      </c>
      <c r="AG34" s="28" t="e">
        <f>IF(AND(LEN($D34)&gt;0,SUMIF($F$13:$J$13,AG$13,$F34:$J34)&gt;0,ASISTENCIA!#REF!&lt;&gt;"X",ASISTENCIA!#REF!&lt;&gt;"L",ASISTENCIA!#REF!&lt;&gt;"J",ASISTENCIA!#REF!&lt;&gt;"V",ASISTENCIA!#REF!&lt;&gt;"F",ASISTENCIA!#REF!&lt;&gt;""),SUMIF($F$13:$J$13,AG$13,$F34:$J34),"")</f>
        <v>#REF!</v>
      </c>
      <c r="AH34" s="28" t="e">
        <f>IF(AND(LEN($D34)&gt;0,SUMIF($F$13:$J$13,AH$13,$F34:$J34)&gt;0,ASISTENCIA!#REF!&lt;&gt;"X",ASISTENCIA!#REF!&lt;&gt;"L",ASISTENCIA!#REF!&lt;&gt;"J",ASISTENCIA!#REF!&lt;&gt;"V",ASISTENCIA!#REF!&lt;&gt;"F",ASISTENCIA!#REF!&lt;&gt;""),SUMIF($F$13:$J$13,AH$13,$F34:$J34),"")</f>
        <v>#REF!</v>
      </c>
      <c r="AI34" s="28" t="e">
        <f>IF(AND(LEN($D34)&gt;0,SUMIF($F$13:$J$13,AI$13,$F34:$J34)&gt;0,ASISTENCIA!#REF!&lt;&gt;"X",ASISTENCIA!#REF!&lt;&gt;"L",ASISTENCIA!#REF!&lt;&gt;"J",ASISTENCIA!#REF!&lt;&gt;"V",ASISTENCIA!#REF!&lt;&gt;"F",ASISTENCIA!#REF!&lt;&gt;""),SUMIF($F$13:$J$13,AI$13,$F34:$J34),"")</f>
        <v>#REF!</v>
      </c>
      <c r="AJ34" s="28" t="e">
        <f>IF(AND(LEN($D34)&gt;0,SUMIF($F$13:$J$13,AJ$13,$F34:$J34)&gt;0,ASISTENCIA!#REF!&lt;&gt;"X",ASISTENCIA!#REF!&lt;&gt;"L",ASISTENCIA!#REF!&lt;&gt;"J",ASISTENCIA!#REF!&lt;&gt;"V",ASISTENCIA!#REF!&lt;&gt;"F",ASISTENCIA!#REF!&lt;&gt;""),SUMIF($F$13:$J$13,AJ$13,$F34:$J34),"")</f>
        <v>#REF!</v>
      </c>
      <c r="AK34" s="28" t="e">
        <f>IF(AND(LEN($D34)&gt;0,SUMIF($F$13:$J$13,AK$13,$F34:$J34)&gt;0,ASISTENCIA!#REF!&lt;&gt;"X",ASISTENCIA!#REF!&lt;&gt;"L",ASISTENCIA!#REF!&lt;&gt;"J",ASISTENCIA!#REF!&lt;&gt;"V",ASISTENCIA!#REF!&lt;&gt;"F",ASISTENCIA!#REF!&lt;&gt;""),SUMIF($F$13:$J$13,AK$13,$F34:$J34),"")</f>
        <v>#REF!</v>
      </c>
      <c r="AL34" s="28" t="e">
        <f>IF(AND(LEN($D34)&gt;0,SUMIF($F$13:$J$13,AL$13,$F34:$J34)&gt;0,ASISTENCIA!#REF!&lt;&gt;"X",ASISTENCIA!#REF!&lt;&gt;"L",ASISTENCIA!#REF!&lt;&gt;"J",ASISTENCIA!#REF!&lt;&gt;"V",ASISTENCIA!#REF!&lt;&gt;"F",ASISTENCIA!#REF!&lt;&gt;""),SUMIF($F$13:$J$13,AL$13,$F34:$J34),"")</f>
        <v>#REF!</v>
      </c>
      <c r="AM34" s="28" t="e">
        <f>IF(AND(LEN($D34)&gt;0,SUMIF($F$13:$J$13,AM$13,$F34:$J34)&gt;0,ASISTENCIA!#REF!&lt;&gt;"X",ASISTENCIA!#REF!&lt;&gt;"L",ASISTENCIA!#REF!&lt;&gt;"J",ASISTENCIA!#REF!&lt;&gt;"V",ASISTENCIA!#REF!&lt;&gt;"F",ASISTENCIA!#REF!&lt;&gt;""),SUMIF($F$13:$J$13,AM$13,$F34:$J34),"")</f>
        <v>#REF!</v>
      </c>
      <c r="AN34" s="28" t="e">
        <f>IF(AND(LEN($D34)&gt;0,SUMIF($F$13:$J$13,AN$13,$F34:$J34)&gt;0,ASISTENCIA!#REF!&lt;&gt;"X",ASISTENCIA!#REF!&lt;&gt;"L",ASISTENCIA!#REF!&lt;&gt;"J",ASISTENCIA!#REF!&lt;&gt;"V",ASISTENCIA!#REF!&lt;&gt;"F",ASISTENCIA!#REF!&lt;&gt;""),SUMIF($F$13:$J$13,AN$13,$F34:$J34),"")</f>
        <v>#REF!</v>
      </c>
      <c r="AO34" s="28" t="e">
        <f>IF(AND(LEN($D34)&gt;0,SUMIF($F$13:$J$13,AO$13,$F34:$J34)&gt;0,ASISTENCIA!#REF!&lt;&gt;"X",ASISTENCIA!#REF!&lt;&gt;"L",ASISTENCIA!#REF!&lt;&gt;"J",ASISTENCIA!#REF!&lt;&gt;"V",ASISTENCIA!#REF!&lt;&gt;"F",ASISTENCIA!#REF!&lt;&gt;""),SUMIF($F$13:$J$13,AO$13,$F34:$J34),"")</f>
        <v>#REF!</v>
      </c>
      <c r="AP34" s="28" t="e">
        <f>IF(AND(LEN($D34)&gt;0,SUMIF($F$13:$J$13,AP$13,$F34:$J34)&gt;0,ASISTENCIA!#REF!&lt;&gt;"X",ASISTENCIA!#REF!&lt;&gt;"L",ASISTENCIA!#REF!&lt;&gt;"J",ASISTENCIA!#REF!&lt;&gt;"V",ASISTENCIA!#REF!&lt;&gt;"F",ASISTENCIA!#REF!&lt;&gt;""),SUMIF($F$13:$J$13,AP$13,$F34:$J34),"")</f>
        <v>#REF!</v>
      </c>
      <c r="AQ34" s="28" t="e">
        <f>IF(AND(LEN($D34)&gt;0,SUMIF($F$13:$J$13,AQ$13,$F34:$J34)&gt;0,ASISTENCIA!#REF!&lt;&gt;"X",ASISTENCIA!#REF!&lt;&gt;"L",ASISTENCIA!#REF!&lt;&gt;"J",ASISTENCIA!#REF!&lt;&gt;"V",ASISTENCIA!#REF!&lt;&gt;"F",ASISTENCIA!#REF!&lt;&gt;""),SUMIF($F$13:$J$13,AQ$13,$F34:$J34),"")</f>
        <v>#REF!</v>
      </c>
      <c r="AR34" s="28" t="e">
        <f>IF(AND(LEN($D34)&gt;0,SUMIF($F$13:$J$13,AR$13,$F34:$J34)&gt;0,ASISTENCIA!#REF!&lt;&gt;"X",ASISTENCIA!#REF!&lt;&gt;"L",ASISTENCIA!#REF!&lt;&gt;"J",ASISTENCIA!#REF!&lt;&gt;"V",ASISTENCIA!#REF!&lt;&gt;"F",ASISTENCIA!#REF!&lt;&gt;""),SUMIF($F$13:$J$13,AR$13,$F34:$J34),"")</f>
        <v>#REF!</v>
      </c>
      <c r="AS34" s="28" t="e">
        <f>IF(AND(LEN($D34)&gt;0,SUMIF($F$13:$J$13,AS$13,$F34:$J34)&gt;0,ASISTENCIA!#REF!&lt;&gt;"X",ASISTENCIA!#REF!&lt;&gt;"L",ASISTENCIA!#REF!&lt;&gt;"J",ASISTENCIA!#REF!&lt;&gt;"V",ASISTENCIA!#REF!&lt;&gt;"F",ASISTENCIA!#REF!&lt;&gt;""),SUMIF($F$13:$J$13,AS$13,$F34:$J34),"")</f>
        <v>#REF!</v>
      </c>
      <c r="AT34" s="108" t="e">
        <f t="shared" si="3"/>
        <v>#REF!</v>
      </c>
      <c r="AX34" s="103" t="e">
        <f>IF(AND(LEN($D34)&gt;0,SUMIF($F$13:$J$13,AX$13,$F34:$J34)&gt;0,ASISTENCIA!#REF!&lt;&gt;"X",ASISTENCIA!#REF!&lt;&gt;"L",ASISTENCIA!#REF!&lt;&gt;"J",ASISTENCIA!#REF!&lt;&gt;"F"),SUMIF($F$13:$J$13,AX$13,$F34:$J34),"")</f>
        <v>#REF!</v>
      </c>
      <c r="AY34" s="103" t="e">
        <f>IF(AND(LEN($D34)&gt;0,SUMIF($F$13:$J$13,AY$13,$F34:$J34)&gt;0,ASISTENCIA!#REF!&lt;&gt;"X",ASISTENCIA!#REF!&lt;&gt;"L",ASISTENCIA!#REF!&lt;&gt;"J",ASISTENCIA!#REF!&lt;&gt;"F"),SUMIF($F$13:$J$13,AY$13,$F34:$J34),"")</f>
        <v>#REF!</v>
      </c>
      <c r="AZ34" s="103" t="e">
        <f>IF(AND(LEN($D34)&gt;0,SUMIF($F$13:$J$13,AZ$13,$F34:$J34)&gt;0,ASISTENCIA!#REF!&lt;&gt;"X",ASISTENCIA!#REF!&lt;&gt;"L",ASISTENCIA!#REF!&lt;&gt;"J",ASISTENCIA!#REF!&lt;&gt;"F"),SUMIF($F$13:$J$13,AZ$13,$F34:$J34),"")</f>
        <v>#REF!</v>
      </c>
      <c r="BA34" s="103" t="e">
        <f>IF(AND(LEN($D34)&gt;0,SUMIF($F$13:$J$13,BA$13,$F34:$J34)&gt;0,ASISTENCIA!#REF!&lt;&gt;"X",ASISTENCIA!#REF!&lt;&gt;"L",ASISTENCIA!#REF!&lt;&gt;"J",ASISTENCIA!#REF!&lt;&gt;"F"),SUMIF($F$13:$J$13,BA$13,$F34:$J34),"")</f>
        <v>#REF!</v>
      </c>
      <c r="BB34" s="103" t="e">
        <f>IF(AND(LEN($D34)&gt;0,SUMIF($F$13:$J$13,BB$13,$F34:$J34)&gt;0,ASISTENCIA!#REF!&lt;&gt;"X",ASISTENCIA!#REF!&lt;&gt;"L",ASISTENCIA!#REF!&lt;&gt;"J",ASISTENCIA!#REF!&lt;&gt;"F"),SUMIF($F$13:$J$13,BB$13,$F34:$J34),"")</f>
        <v>#REF!</v>
      </c>
      <c r="BC34" s="103" t="e">
        <f>IF(AND(LEN($D34)&gt;0,SUMIF($F$13:$J$13,BC$13,$F34:$J34)&gt;0,ASISTENCIA!#REF!&lt;&gt;"X",ASISTENCIA!#REF!&lt;&gt;"L",ASISTENCIA!#REF!&lt;&gt;"J",ASISTENCIA!#REF!&lt;&gt;"F"),SUMIF($F$13:$J$13,BC$13,$F34:$J34),"")</f>
        <v>#REF!</v>
      </c>
      <c r="BD34" s="103" t="e">
        <f>IF(AND(LEN($D34)&gt;0,SUMIF($F$13:$J$13,BD$13,$F34:$J34)&gt;0,ASISTENCIA!#REF!&lt;&gt;"X",ASISTENCIA!#REF!&lt;&gt;"L",ASISTENCIA!#REF!&lt;&gt;"J",ASISTENCIA!#REF!&lt;&gt;"F"),SUMIF($F$13:$J$13,BD$13,$F34:$J34),"")</f>
        <v>#REF!</v>
      </c>
      <c r="BE34" s="103" t="e">
        <f>IF(AND(LEN($D34)&gt;0,SUMIF($F$13:$J$13,BE$13,$F34:$J34)&gt;0,ASISTENCIA!#REF!&lt;&gt;"X",ASISTENCIA!#REF!&lt;&gt;"L",ASISTENCIA!#REF!&lt;&gt;"J",ASISTENCIA!#REF!&lt;&gt;"F"),SUMIF($F$13:$J$13,BE$13,$F34:$J34),"")</f>
        <v>#REF!</v>
      </c>
      <c r="BF34" s="103" t="e">
        <f>IF(AND(LEN($D34)&gt;0,SUMIF($F$13:$J$13,BF$13,$F34:$J34)&gt;0,ASISTENCIA!#REF!&lt;&gt;"X",ASISTENCIA!#REF!&lt;&gt;"L",ASISTENCIA!#REF!&lt;&gt;"J",ASISTENCIA!#REF!&lt;&gt;"F"),SUMIF($F$13:$J$13,BF$13,$F34:$J34),"")</f>
        <v>#REF!</v>
      </c>
      <c r="BG34" s="103" t="e">
        <f>IF(AND(LEN($D34)&gt;0,SUMIF($F$13:$J$13,BG$13,$F34:$J34)&gt;0,ASISTENCIA!#REF!&lt;&gt;"X",ASISTENCIA!#REF!&lt;&gt;"L",ASISTENCIA!#REF!&lt;&gt;"J",ASISTENCIA!#REF!&lt;&gt;"F"),SUMIF($F$13:$J$13,BG$13,$F34:$J34),"")</f>
        <v>#REF!</v>
      </c>
      <c r="BH34" s="103" t="e">
        <f>IF(AND(LEN($D34)&gt;0,SUMIF($F$13:$J$13,BH$13,$F34:$J34)&gt;0,ASISTENCIA!#REF!&lt;&gt;"X",ASISTENCIA!#REF!&lt;&gt;"L",ASISTENCIA!#REF!&lt;&gt;"J",ASISTENCIA!#REF!&lt;&gt;"F"),SUMIF($F$13:$J$13,BH$13,$F34:$J34),"")</f>
        <v>#REF!</v>
      </c>
      <c r="BI34" s="103" t="e">
        <f>IF(AND(LEN($D34)&gt;0,SUMIF($F$13:$J$13,BI$13,$F34:$J34)&gt;0,ASISTENCIA!#REF!&lt;&gt;"X",ASISTENCIA!#REF!&lt;&gt;"L",ASISTENCIA!#REF!&lt;&gt;"J",ASISTENCIA!#REF!&lt;&gt;"F"),SUMIF($F$13:$J$13,BI$13,$F34:$J34),"")</f>
        <v>#REF!</v>
      </c>
      <c r="BJ34" s="103" t="e">
        <f>IF(AND(LEN($D34)&gt;0,SUMIF($F$13:$J$13,BJ$13,$F34:$J34)&gt;0,ASISTENCIA!#REF!&lt;&gt;"X",ASISTENCIA!#REF!&lt;&gt;"L",ASISTENCIA!#REF!&lt;&gt;"J",ASISTENCIA!#REF!&lt;&gt;"F"),SUMIF($F$13:$J$13,BJ$13,$F34:$J34),"")</f>
        <v>#REF!</v>
      </c>
      <c r="BK34" s="103" t="e">
        <f>IF(AND(LEN($D34)&gt;0,SUMIF($F$13:$J$13,BK$13,$F34:$J34)&gt;0,ASISTENCIA!#REF!&lt;&gt;"X",ASISTENCIA!#REF!&lt;&gt;"L",ASISTENCIA!#REF!&lt;&gt;"J",ASISTENCIA!#REF!&lt;&gt;"F"),SUMIF($F$13:$J$13,BK$13,$F34:$J34),"")</f>
        <v>#REF!</v>
      </c>
      <c r="BL34" s="103" t="e">
        <f>IF(AND(LEN($D34)&gt;0,SUMIF($F$13:$J$13,BL$13,$F34:$J34)&gt;0,ASISTENCIA!#REF!&lt;&gt;"X",ASISTENCIA!#REF!&lt;&gt;"L",ASISTENCIA!#REF!&lt;&gt;"J",ASISTENCIA!#REF!&lt;&gt;"F"),SUMIF($F$13:$J$13,BL$13,$F34:$J34),"")</f>
        <v>#REF!</v>
      </c>
      <c r="BM34" s="103" t="e">
        <f>IF(AND(LEN($D34)&gt;0,SUMIF($F$13:$J$13,BM$13,$F34:$J34)&gt;0,ASISTENCIA!#REF!&lt;&gt;"X",ASISTENCIA!#REF!&lt;&gt;"L",ASISTENCIA!#REF!&lt;&gt;"J",ASISTENCIA!#REF!&lt;&gt;"F"),SUMIF($F$13:$J$13,BM$13,$F34:$J34),"")</f>
        <v>#REF!</v>
      </c>
      <c r="BN34" s="103" t="e">
        <f>IF(AND(LEN($D34)&gt;0,SUMIF($F$13:$J$13,BN$13,$F34:$J34)&gt;0,ASISTENCIA!#REF!&lt;&gt;"X",ASISTENCIA!#REF!&lt;&gt;"L",ASISTENCIA!#REF!&lt;&gt;"J",ASISTENCIA!#REF!&lt;&gt;"F"),SUMIF($F$13:$J$13,BN$13,$F34:$J34),"")</f>
        <v>#REF!</v>
      </c>
      <c r="BO34" s="103" t="e">
        <f>IF(AND(LEN($D34)&gt;0,SUMIF($F$13:$J$13,BO$13,$F34:$J34)&gt;0,ASISTENCIA!#REF!&lt;&gt;"X",ASISTENCIA!#REF!&lt;&gt;"L",ASISTENCIA!#REF!&lt;&gt;"J",ASISTENCIA!#REF!&lt;&gt;"F"),SUMIF($F$13:$J$13,BO$13,$F34:$J34),"")</f>
        <v>#REF!</v>
      </c>
      <c r="BP34" s="103" t="e">
        <f>IF(AND(LEN($D34)&gt;0,SUMIF($F$13:$J$13,BP$13,$F34:$J34)&gt;0,ASISTENCIA!#REF!&lt;&gt;"X",ASISTENCIA!#REF!&lt;&gt;"L",ASISTENCIA!#REF!&lt;&gt;"J",ASISTENCIA!#REF!&lt;&gt;"F"),SUMIF($F$13:$J$13,BP$13,$F34:$J34),"")</f>
        <v>#REF!</v>
      </c>
      <c r="BQ34" s="103" t="e">
        <f>IF(AND(LEN($D34)&gt;0,SUMIF($F$13:$J$13,BQ$13,$F34:$J34)&gt;0,ASISTENCIA!#REF!&lt;&gt;"X",ASISTENCIA!#REF!&lt;&gt;"L",ASISTENCIA!#REF!&lt;&gt;"J",ASISTENCIA!#REF!&lt;&gt;"F"),SUMIF($F$13:$J$13,BQ$13,$F34:$J34),"")</f>
        <v>#REF!</v>
      </c>
      <c r="BR34" s="103" t="e">
        <f>IF(AND(LEN($D34)&gt;0,SUMIF($F$13:$J$13,BR$13,$F34:$J34)&gt;0,ASISTENCIA!#REF!&lt;&gt;"X",ASISTENCIA!#REF!&lt;&gt;"L",ASISTENCIA!#REF!&lt;&gt;"J",ASISTENCIA!#REF!&lt;&gt;"F"),SUMIF($F$13:$J$13,BR$13,$F34:$J34),"")</f>
        <v>#REF!</v>
      </c>
      <c r="BS34" s="103" t="e">
        <f>IF(AND(LEN($D34)&gt;0,SUMIF($F$13:$J$13,BS$13,$F34:$J34)&gt;0,ASISTENCIA!#REF!&lt;&gt;"X",ASISTENCIA!#REF!&lt;&gt;"L",ASISTENCIA!#REF!&lt;&gt;"J",ASISTENCIA!#REF!&lt;&gt;"F"),SUMIF($F$13:$J$13,BS$13,$F34:$J34),"")</f>
        <v>#REF!</v>
      </c>
      <c r="BT34" s="103" t="e">
        <f>IF(AND(LEN($D34)&gt;0,SUMIF($F$13:$J$13,BT$13,$F34:$J34)&gt;0,ASISTENCIA!#REF!&lt;&gt;"X",ASISTENCIA!#REF!&lt;&gt;"L",ASISTENCIA!#REF!&lt;&gt;"J",ASISTENCIA!#REF!&lt;&gt;"F"),SUMIF($F$13:$J$13,BT$13,$F34:$J34),"")</f>
        <v>#REF!</v>
      </c>
      <c r="BU34" s="103" t="e">
        <f>IF(AND(LEN($D34)&gt;0,SUMIF($F$13:$J$13,BU$13,$F34:$J34)&gt;0,ASISTENCIA!#REF!&lt;&gt;"X",ASISTENCIA!#REF!&lt;&gt;"L",ASISTENCIA!#REF!&lt;&gt;"J",ASISTENCIA!#REF!&lt;&gt;"F"),SUMIF($F$13:$J$13,BU$13,$F34:$J34),"")</f>
        <v>#REF!</v>
      </c>
      <c r="BV34" s="103" t="e">
        <f>IF(AND(LEN($D34)&gt;0,SUMIF($F$13:$J$13,BV$13,$F34:$J34)&gt;0,ASISTENCIA!#REF!&lt;&gt;"X",ASISTENCIA!#REF!&lt;&gt;"L",ASISTENCIA!#REF!&lt;&gt;"J",ASISTENCIA!#REF!&lt;&gt;"F"),SUMIF($F$13:$J$13,BV$13,$F34:$J34),"")</f>
        <v>#REF!</v>
      </c>
      <c r="BW34" s="103" t="e">
        <f>IF(AND(LEN($D34)&gt;0,SUMIF($F$13:$J$13,BW$13,$F34:$J34)&gt;0,ASISTENCIA!#REF!&lt;&gt;"X",ASISTENCIA!#REF!&lt;&gt;"L",ASISTENCIA!#REF!&lt;&gt;"J",ASISTENCIA!#REF!&lt;&gt;"F"),SUMIF($F$13:$J$13,BW$13,$F34:$J34),"")</f>
        <v>#REF!</v>
      </c>
      <c r="BX34" s="103" t="e">
        <f>IF(AND(LEN($D34)&gt;0,SUMIF($F$13:$J$13,BX$13,$F34:$J34)&gt;0,ASISTENCIA!#REF!&lt;&gt;"X",ASISTENCIA!#REF!&lt;&gt;"L",ASISTENCIA!#REF!&lt;&gt;"J",ASISTENCIA!#REF!&lt;&gt;"F"),SUMIF($F$13:$J$13,BX$13,$F34:$J34),"")</f>
        <v>#REF!</v>
      </c>
      <c r="BY34" s="103" t="e">
        <f>IF(AND(LEN($D34)&gt;0,SUMIF($F$13:$J$13,BY$13,$F34:$J34)&gt;0,ASISTENCIA!#REF!&lt;&gt;"X",ASISTENCIA!#REF!&lt;&gt;"L",ASISTENCIA!#REF!&lt;&gt;"J",ASISTENCIA!#REF!&lt;&gt;"F"),SUMIF($F$13:$J$13,BY$13,$F34:$J34),"")</f>
        <v>#REF!</v>
      </c>
      <c r="BZ34" s="103" t="e">
        <f>IF(AND(LEN($D34)&gt;0,SUMIF($F$13:$J$13,BZ$13,$F34:$J34)&gt;0,ASISTENCIA!#REF!&lt;&gt;"X",ASISTENCIA!#REF!&lt;&gt;"L",ASISTENCIA!#REF!&lt;&gt;"J",ASISTENCIA!#REF!&lt;&gt;"F"),SUMIF($F$13:$J$13,BZ$13,$F34:$J34),"")</f>
        <v>#REF!</v>
      </c>
      <c r="CA34" s="103" t="e">
        <f>IF(AND(LEN($D34)&gt;0,SUMIF($F$13:$J$13,CA$13,$F34:$J34)&gt;0,ASISTENCIA!#REF!&lt;&gt;"X",ASISTENCIA!#REF!&lt;&gt;"L",ASISTENCIA!#REF!&lt;&gt;"J",ASISTENCIA!#REF!&lt;&gt;"F"),SUMIF($F$13:$J$13,CA$13,$F34:$J34),"")</f>
        <v>#REF!</v>
      </c>
      <c r="CB34" s="103" t="e">
        <f>IF(AND(LEN($D34)&gt;0,SUMIF($F$13:$J$13,CB$13,$F34:$J34)&gt;0,ASISTENCIA!#REF!&lt;&gt;"X",ASISTENCIA!#REF!&lt;&gt;"L",ASISTENCIA!#REF!&lt;&gt;"J",ASISTENCIA!#REF!&lt;&gt;"F"),SUMIF($F$13:$J$13,CB$13,$F34:$J34),"")</f>
        <v>#REF!</v>
      </c>
      <c r="CC34" s="108" t="e">
        <f t="shared" si="4"/>
        <v>#REF!</v>
      </c>
    </row>
    <row r="35" spans="1:81" ht="15" x14ac:dyDescent="0.2">
      <c r="A35" s="18" t="e">
        <f t="shared" si="5"/>
        <v>#REF!</v>
      </c>
      <c r="B35" s="14" t="e">
        <f>IF(LEN(C35)&gt;0,VLOOKUP($O$4,DATA!$A$1:$S$1,2,FALSE),"")</f>
        <v>#REF!</v>
      </c>
      <c r="C35" s="15" t="e">
        <f t="shared" si="2"/>
        <v>#REF!</v>
      </c>
      <c r="D35" s="21" t="e">
        <f>IF(LEN(ASISTENCIA!#REF!)&gt;0,ASISTENCIA!#REF!,"")</f>
        <v>#REF!</v>
      </c>
      <c r="E35" s="110" t="e">
        <f>IF(LEN(D35)&gt;0,ASISTENCIA!#REF!,"")</f>
        <v>#REF!</v>
      </c>
      <c r="F35" s="26"/>
      <c r="G35" s="26"/>
      <c r="H35" s="26"/>
      <c r="I35" s="26"/>
      <c r="J35" s="26"/>
      <c r="K35" s="103" t="str">
        <f t="shared" si="0"/>
        <v/>
      </c>
      <c r="L35" s="6"/>
      <c r="M35" s="5"/>
      <c r="N35" s="103" t="e">
        <f t="shared" si="6"/>
        <v>#REF!</v>
      </c>
      <c r="O35" s="28" t="e">
        <f>IF(AND(LEN($D35)&gt;0,SUMIF($F$13:$J$13,O$13,$F35:$J35)&gt;0,ASISTENCIA!#REF!&lt;&gt;"X",ASISTENCIA!#REF!&lt;&gt;"L",ASISTENCIA!#REF!&lt;&gt;"J",ASISTENCIA!#REF!&lt;&gt;"V",ASISTENCIA!#REF!&lt;&gt;"F",ASISTENCIA!#REF!&lt;&gt;""),SUMIF($F$13:$J$13,O$13,$F35:$J35),"")</f>
        <v>#REF!</v>
      </c>
      <c r="P35" s="28" t="e">
        <f>IF(AND(LEN($D35)&gt;0,SUMIF($F$13:$J$13,P$13,$F35:$J35)&gt;0,ASISTENCIA!#REF!&lt;&gt;"X",ASISTENCIA!#REF!&lt;&gt;"L",ASISTENCIA!#REF!&lt;&gt;"J",ASISTENCIA!#REF!&lt;&gt;"V",ASISTENCIA!#REF!&lt;&gt;"F",ASISTENCIA!#REF!&lt;&gt;""),SUMIF($F$13:$J$13,P$13,$F35:$J35),"")</f>
        <v>#REF!</v>
      </c>
      <c r="Q35" s="28" t="e">
        <f>IF(AND(LEN($D35)&gt;0,SUMIF($F$13:$J$13,Q$13,$F35:$J35)&gt;0,ASISTENCIA!#REF!&lt;&gt;"X",ASISTENCIA!#REF!&lt;&gt;"L",ASISTENCIA!#REF!&lt;&gt;"J",ASISTENCIA!#REF!&lt;&gt;"V",ASISTENCIA!#REF!&lt;&gt;"F",ASISTENCIA!#REF!&lt;&gt;""),SUMIF($F$13:$J$13,Q$13,$F35:$J35),"")</f>
        <v>#REF!</v>
      </c>
      <c r="R35" s="28" t="e">
        <f>IF(AND(LEN($D35)&gt;0,SUMIF($F$13:$J$13,R$13,$F35:$J35)&gt;0,ASISTENCIA!#REF!&lt;&gt;"X",ASISTENCIA!#REF!&lt;&gt;"L",ASISTENCIA!#REF!&lt;&gt;"J",ASISTENCIA!#REF!&lt;&gt;"V",ASISTENCIA!#REF!&lt;&gt;"F",ASISTENCIA!#REF!&lt;&gt;""),SUMIF($F$13:$J$13,R$13,$F35:$J35),"")</f>
        <v>#REF!</v>
      </c>
      <c r="S35" s="28" t="e">
        <f>IF(AND(LEN($D35)&gt;0,SUMIF($F$13:$J$13,S$13,$F35:$J35)&gt;0,ASISTENCIA!#REF!&lt;&gt;"X",ASISTENCIA!#REF!&lt;&gt;"L",ASISTENCIA!#REF!&lt;&gt;"J",ASISTENCIA!#REF!&lt;&gt;"V",ASISTENCIA!#REF!&lt;&gt;"F",ASISTENCIA!#REF!&lt;&gt;""),SUMIF($F$13:$J$13,S$13,$F35:$J35),"")</f>
        <v>#REF!</v>
      </c>
      <c r="T35" s="28" t="e">
        <f>IF(AND(LEN($D35)&gt;0,SUMIF($F$13:$J$13,T$13,$F35:$J35)&gt;0,ASISTENCIA!#REF!&lt;&gt;"X",ASISTENCIA!#REF!&lt;&gt;"L",ASISTENCIA!#REF!&lt;&gt;"J",ASISTENCIA!#REF!&lt;&gt;"V",ASISTENCIA!#REF!&lt;&gt;"F",ASISTENCIA!#REF!&lt;&gt;""),SUMIF($F$13:$J$13,T$13,$F35:$J35),"")</f>
        <v>#REF!</v>
      </c>
      <c r="U35" s="28" t="e">
        <f>IF(AND(LEN($D35)&gt;0,SUMIF($F$13:$J$13,U$13,$F35:$J35)&gt;0,ASISTENCIA!#REF!&lt;&gt;"X",ASISTENCIA!#REF!&lt;&gt;"L",ASISTENCIA!#REF!&lt;&gt;"J",ASISTENCIA!#REF!&lt;&gt;"V",ASISTENCIA!#REF!&lt;&gt;"F",ASISTENCIA!#REF!&lt;&gt;""),SUMIF($F$13:$J$13,U$13,$F35:$J35),"")</f>
        <v>#REF!</v>
      </c>
      <c r="V35" s="28" t="e">
        <f>IF(AND(LEN($D35)&gt;0,SUMIF($F$13:$J$13,V$13,$F35:$J35)&gt;0,ASISTENCIA!#REF!&lt;&gt;"X",ASISTENCIA!#REF!&lt;&gt;"L",ASISTENCIA!#REF!&lt;&gt;"J",ASISTENCIA!#REF!&lt;&gt;"V",ASISTENCIA!#REF!&lt;&gt;"F",ASISTENCIA!#REF!&lt;&gt;""),SUMIF($F$13:$J$13,V$13,$F35:$J35),"")</f>
        <v>#REF!</v>
      </c>
      <c r="W35" s="28" t="e">
        <f>IF(AND(LEN($D35)&gt;0,SUMIF($F$13:$J$13,W$13,$F35:$J35)&gt;0,ASISTENCIA!#REF!&lt;&gt;"X",ASISTENCIA!#REF!&lt;&gt;"L",ASISTENCIA!#REF!&lt;&gt;"J",ASISTENCIA!#REF!&lt;&gt;"V",ASISTENCIA!#REF!&lt;&gt;"F",ASISTENCIA!#REF!&lt;&gt;""),SUMIF($F$13:$J$13,W$13,$F35:$J35),"")</f>
        <v>#REF!</v>
      </c>
      <c r="X35" s="28" t="e">
        <f>IF(AND(LEN($D35)&gt;0,SUMIF($F$13:$J$13,X$13,$F35:$J35)&gt;0,ASISTENCIA!#REF!&lt;&gt;"X",ASISTENCIA!#REF!&lt;&gt;"L",ASISTENCIA!#REF!&lt;&gt;"J",ASISTENCIA!#REF!&lt;&gt;"V",ASISTENCIA!#REF!&lt;&gt;"F",ASISTENCIA!#REF!&lt;&gt;""),SUMIF($F$13:$J$13,X$13,$F35:$J35),"")</f>
        <v>#REF!</v>
      </c>
      <c r="Y35" s="28" t="e">
        <f>IF(AND(LEN($D35)&gt;0,SUMIF($F$13:$J$13,Y$13,$F35:$J35)&gt;0,ASISTENCIA!#REF!&lt;&gt;"X",ASISTENCIA!#REF!&lt;&gt;"L",ASISTENCIA!#REF!&lt;&gt;"J",ASISTENCIA!#REF!&lt;&gt;"V",ASISTENCIA!#REF!&lt;&gt;"F",ASISTENCIA!#REF!&lt;&gt;""),SUMIF($F$13:$J$13,Y$13,$F35:$J35),"")</f>
        <v>#REF!</v>
      </c>
      <c r="Z35" s="28" t="e">
        <f>IF(AND(LEN($D35)&gt;0,SUMIF($F$13:$J$13,Z$13,$F35:$J35)&gt;0,ASISTENCIA!#REF!&lt;&gt;"X",ASISTENCIA!#REF!&lt;&gt;"L",ASISTENCIA!#REF!&lt;&gt;"J",ASISTENCIA!#REF!&lt;&gt;"V",ASISTENCIA!#REF!&lt;&gt;"F",ASISTENCIA!#REF!&lt;&gt;""),SUMIF($F$13:$J$13,Z$13,$F35:$J35),"")</f>
        <v>#REF!</v>
      </c>
      <c r="AA35" s="28" t="e">
        <f>IF(AND(LEN($D35)&gt;0,SUMIF($F$13:$J$13,AA$13,$F35:$J35)&gt;0,ASISTENCIA!#REF!&lt;&gt;"X",ASISTENCIA!#REF!&lt;&gt;"L",ASISTENCIA!#REF!&lt;&gt;"J",ASISTENCIA!#REF!&lt;&gt;"V",ASISTENCIA!#REF!&lt;&gt;"F",ASISTENCIA!#REF!&lt;&gt;""),SUMIF($F$13:$J$13,AA$13,$F35:$J35),"")</f>
        <v>#REF!</v>
      </c>
      <c r="AB35" s="28" t="e">
        <f>IF(AND(LEN($D35)&gt;0,SUMIF($F$13:$J$13,AB$13,$F35:$J35)&gt;0,ASISTENCIA!#REF!&lt;&gt;"X",ASISTENCIA!#REF!&lt;&gt;"L",ASISTENCIA!#REF!&lt;&gt;"J",ASISTENCIA!#REF!&lt;&gt;"V",ASISTENCIA!#REF!&lt;&gt;"F",ASISTENCIA!#REF!&lt;&gt;""),SUMIF($F$13:$J$13,AB$13,$F35:$J35),"")</f>
        <v>#REF!</v>
      </c>
      <c r="AC35" s="28" t="e">
        <f>IF(AND(LEN($D35)&gt;0,SUMIF($F$13:$J$13,AC$13,$F35:$J35)&gt;0,ASISTENCIA!#REF!&lt;&gt;"X",ASISTENCIA!#REF!&lt;&gt;"L",ASISTENCIA!#REF!&lt;&gt;"J",ASISTENCIA!#REF!&lt;&gt;"V",ASISTENCIA!#REF!&lt;&gt;"F",ASISTENCIA!#REF!&lt;&gt;""),SUMIF($F$13:$J$13,AC$13,$F35:$J35),"")</f>
        <v>#REF!</v>
      </c>
      <c r="AD35" s="28" t="e">
        <f>IF(AND(LEN($D35)&gt;0,SUMIF($F$13:$J$13,AD$13,$F35:$J35)&gt;0,ASISTENCIA!#REF!&lt;&gt;"X",ASISTENCIA!#REF!&lt;&gt;"L",ASISTENCIA!#REF!&lt;&gt;"J",ASISTENCIA!#REF!&lt;&gt;"V",ASISTENCIA!#REF!&lt;&gt;"F",ASISTENCIA!#REF!&lt;&gt;""),SUMIF($F$13:$J$13,AD$13,$F35:$J35),"")</f>
        <v>#REF!</v>
      </c>
      <c r="AE35" s="28" t="e">
        <f>IF(AND(LEN($D35)&gt;0,SUMIF($F$13:$J$13,AE$13,$F35:$J35)&gt;0,ASISTENCIA!#REF!&lt;&gt;"X",ASISTENCIA!#REF!&lt;&gt;"L",ASISTENCIA!#REF!&lt;&gt;"J",ASISTENCIA!#REF!&lt;&gt;"V",ASISTENCIA!#REF!&lt;&gt;"F",ASISTENCIA!#REF!&lt;&gt;""),SUMIF($F$13:$J$13,AE$13,$F35:$J35),"")</f>
        <v>#REF!</v>
      </c>
      <c r="AF35" s="28" t="e">
        <f>IF(AND(LEN($D35)&gt;0,SUMIF($F$13:$J$13,AF$13,$F35:$J35)&gt;0,ASISTENCIA!#REF!&lt;&gt;"X",ASISTENCIA!#REF!&lt;&gt;"L",ASISTENCIA!#REF!&lt;&gt;"J",ASISTENCIA!#REF!&lt;&gt;"V",ASISTENCIA!#REF!&lt;&gt;"F",ASISTENCIA!#REF!&lt;&gt;""),SUMIF($F$13:$J$13,AF$13,$F35:$J35),"")</f>
        <v>#REF!</v>
      </c>
      <c r="AG35" s="28" t="e">
        <f>IF(AND(LEN($D35)&gt;0,SUMIF($F$13:$J$13,AG$13,$F35:$J35)&gt;0,ASISTENCIA!#REF!&lt;&gt;"X",ASISTENCIA!#REF!&lt;&gt;"L",ASISTENCIA!#REF!&lt;&gt;"J",ASISTENCIA!#REF!&lt;&gt;"V",ASISTENCIA!#REF!&lt;&gt;"F",ASISTENCIA!#REF!&lt;&gt;""),SUMIF($F$13:$J$13,AG$13,$F35:$J35),"")</f>
        <v>#REF!</v>
      </c>
      <c r="AH35" s="28" t="e">
        <f>IF(AND(LEN($D35)&gt;0,SUMIF($F$13:$J$13,AH$13,$F35:$J35)&gt;0,ASISTENCIA!#REF!&lt;&gt;"X",ASISTENCIA!#REF!&lt;&gt;"L",ASISTENCIA!#REF!&lt;&gt;"J",ASISTENCIA!#REF!&lt;&gt;"V",ASISTENCIA!#REF!&lt;&gt;"F",ASISTENCIA!#REF!&lt;&gt;""),SUMIF($F$13:$J$13,AH$13,$F35:$J35),"")</f>
        <v>#REF!</v>
      </c>
      <c r="AI35" s="28" t="e">
        <f>IF(AND(LEN($D35)&gt;0,SUMIF($F$13:$J$13,AI$13,$F35:$J35)&gt;0,ASISTENCIA!#REF!&lt;&gt;"X",ASISTENCIA!#REF!&lt;&gt;"L",ASISTENCIA!#REF!&lt;&gt;"J",ASISTENCIA!#REF!&lt;&gt;"V",ASISTENCIA!#REF!&lt;&gt;"F",ASISTENCIA!#REF!&lt;&gt;""),SUMIF($F$13:$J$13,AI$13,$F35:$J35),"")</f>
        <v>#REF!</v>
      </c>
      <c r="AJ35" s="28" t="e">
        <f>IF(AND(LEN($D35)&gt;0,SUMIF($F$13:$J$13,AJ$13,$F35:$J35)&gt;0,ASISTENCIA!#REF!&lt;&gt;"X",ASISTENCIA!#REF!&lt;&gt;"L",ASISTENCIA!#REF!&lt;&gt;"J",ASISTENCIA!#REF!&lt;&gt;"V",ASISTENCIA!#REF!&lt;&gt;"F",ASISTENCIA!#REF!&lt;&gt;""),SUMIF($F$13:$J$13,AJ$13,$F35:$J35),"")</f>
        <v>#REF!</v>
      </c>
      <c r="AK35" s="28" t="e">
        <f>IF(AND(LEN($D35)&gt;0,SUMIF($F$13:$J$13,AK$13,$F35:$J35)&gt;0,ASISTENCIA!#REF!&lt;&gt;"X",ASISTENCIA!#REF!&lt;&gt;"L",ASISTENCIA!#REF!&lt;&gt;"J",ASISTENCIA!#REF!&lt;&gt;"V",ASISTENCIA!#REF!&lt;&gt;"F",ASISTENCIA!#REF!&lt;&gt;""),SUMIF($F$13:$J$13,AK$13,$F35:$J35),"")</f>
        <v>#REF!</v>
      </c>
      <c r="AL35" s="28" t="e">
        <f>IF(AND(LEN($D35)&gt;0,SUMIF($F$13:$J$13,AL$13,$F35:$J35)&gt;0,ASISTENCIA!#REF!&lt;&gt;"X",ASISTENCIA!#REF!&lt;&gt;"L",ASISTENCIA!#REF!&lt;&gt;"J",ASISTENCIA!#REF!&lt;&gt;"V",ASISTENCIA!#REF!&lt;&gt;"F",ASISTENCIA!#REF!&lt;&gt;""),SUMIF($F$13:$J$13,AL$13,$F35:$J35),"")</f>
        <v>#REF!</v>
      </c>
      <c r="AM35" s="28" t="e">
        <f>IF(AND(LEN($D35)&gt;0,SUMIF($F$13:$J$13,AM$13,$F35:$J35)&gt;0,ASISTENCIA!#REF!&lt;&gt;"X",ASISTENCIA!#REF!&lt;&gt;"L",ASISTENCIA!#REF!&lt;&gt;"J",ASISTENCIA!#REF!&lt;&gt;"V",ASISTENCIA!#REF!&lt;&gt;"F",ASISTENCIA!#REF!&lt;&gt;""),SUMIF($F$13:$J$13,AM$13,$F35:$J35),"")</f>
        <v>#REF!</v>
      </c>
      <c r="AN35" s="28" t="e">
        <f>IF(AND(LEN($D35)&gt;0,SUMIF($F$13:$J$13,AN$13,$F35:$J35)&gt;0,ASISTENCIA!#REF!&lt;&gt;"X",ASISTENCIA!#REF!&lt;&gt;"L",ASISTENCIA!#REF!&lt;&gt;"J",ASISTENCIA!#REF!&lt;&gt;"V",ASISTENCIA!#REF!&lt;&gt;"F",ASISTENCIA!#REF!&lt;&gt;""),SUMIF($F$13:$J$13,AN$13,$F35:$J35),"")</f>
        <v>#REF!</v>
      </c>
      <c r="AO35" s="28" t="e">
        <f>IF(AND(LEN($D35)&gt;0,SUMIF($F$13:$J$13,AO$13,$F35:$J35)&gt;0,ASISTENCIA!#REF!&lt;&gt;"X",ASISTENCIA!#REF!&lt;&gt;"L",ASISTENCIA!#REF!&lt;&gt;"J",ASISTENCIA!#REF!&lt;&gt;"V",ASISTENCIA!#REF!&lt;&gt;"F",ASISTENCIA!#REF!&lt;&gt;""),SUMIF($F$13:$J$13,AO$13,$F35:$J35),"")</f>
        <v>#REF!</v>
      </c>
      <c r="AP35" s="28" t="e">
        <f>IF(AND(LEN($D35)&gt;0,SUMIF($F$13:$J$13,AP$13,$F35:$J35)&gt;0,ASISTENCIA!#REF!&lt;&gt;"X",ASISTENCIA!#REF!&lt;&gt;"L",ASISTENCIA!#REF!&lt;&gt;"J",ASISTENCIA!#REF!&lt;&gt;"V",ASISTENCIA!#REF!&lt;&gt;"F",ASISTENCIA!#REF!&lt;&gt;""),SUMIF($F$13:$J$13,AP$13,$F35:$J35),"")</f>
        <v>#REF!</v>
      </c>
      <c r="AQ35" s="28" t="e">
        <f>IF(AND(LEN($D35)&gt;0,SUMIF($F$13:$J$13,AQ$13,$F35:$J35)&gt;0,ASISTENCIA!#REF!&lt;&gt;"X",ASISTENCIA!#REF!&lt;&gt;"L",ASISTENCIA!#REF!&lt;&gt;"J",ASISTENCIA!#REF!&lt;&gt;"V",ASISTENCIA!#REF!&lt;&gt;"F",ASISTENCIA!#REF!&lt;&gt;""),SUMIF($F$13:$J$13,AQ$13,$F35:$J35),"")</f>
        <v>#REF!</v>
      </c>
      <c r="AR35" s="28" t="e">
        <f>IF(AND(LEN($D35)&gt;0,SUMIF($F$13:$J$13,AR$13,$F35:$J35)&gt;0,ASISTENCIA!#REF!&lt;&gt;"X",ASISTENCIA!#REF!&lt;&gt;"L",ASISTENCIA!#REF!&lt;&gt;"J",ASISTENCIA!#REF!&lt;&gt;"V",ASISTENCIA!#REF!&lt;&gt;"F",ASISTENCIA!#REF!&lt;&gt;""),SUMIF($F$13:$J$13,AR$13,$F35:$J35),"")</f>
        <v>#REF!</v>
      </c>
      <c r="AS35" s="28" t="e">
        <f>IF(AND(LEN($D35)&gt;0,SUMIF($F$13:$J$13,AS$13,$F35:$J35)&gt;0,ASISTENCIA!#REF!&lt;&gt;"X",ASISTENCIA!#REF!&lt;&gt;"L",ASISTENCIA!#REF!&lt;&gt;"J",ASISTENCIA!#REF!&lt;&gt;"V",ASISTENCIA!#REF!&lt;&gt;"F",ASISTENCIA!#REF!&lt;&gt;""),SUMIF($F$13:$J$13,AS$13,$F35:$J35),"")</f>
        <v>#REF!</v>
      </c>
      <c r="AT35" s="108" t="e">
        <f t="shared" si="3"/>
        <v>#REF!</v>
      </c>
      <c r="AX35" s="103" t="e">
        <f>IF(AND(LEN($D35)&gt;0,SUMIF($F$13:$J$13,AX$13,$F35:$J35)&gt;0,ASISTENCIA!#REF!&lt;&gt;"X",ASISTENCIA!#REF!&lt;&gt;"L",ASISTENCIA!#REF!&lt;&gt;"J",ASISTENCIA!#REF!&lt;&gt;"F"),SUMIF($F$13:$J$13,AX$13,$F35:$J35),"")</f>
        <v>#REF!</v>
      </c>
      <c r="AY35" s="103" t="e">
        <f>IF(AND(LEN($D35)&gt;0,SUMIF($F$13:$J$13,AY$13,$F35:$J35)&gt;0,ASISTENCIA!#REF!&lt;&gt;"X",ASISTENCIA!#REF!&lt;&gt;"L",ASISTENCIA!#REF!&lt;&gt;"J",ASISTENCIA!#REF!&lt;&gt;"F"),SUMIF($F$13:$J$13,AY$13,$F35:$J35),"")</f>
        <v>#REF!</v>
      </c>
      <c r="AZ35" s="103" t="e">
        <f>IF(AND(LEN($D35)&gt;0,SUMIF($F$13:$J$13,AZ$13,$F35:$J35)&gt;0,ASISTENCIA!#REF!&lt;&gt;"X",ASISTENCIA!#REF!&lt;&gt;"L",ASISTENCIA!#REF!&lt;&gt;"J",ASISTENCIA!#REF!&lt;&gt;"F"),SUMIF($F$13:$J$13,AZ$13,$F35:$J35),"")</f>
        <v>#REF!</v>
      </c>
      <c r="BA35" s="103" t="e">
        <f>IF(AND(LEN($D35)&gt;0,SUMIF($F$13:$J$13,BA$13,$F35:$J35)&gt;0,ASISTENCIA!#REF!&lt;&gt;"X",ASISTENCIA!#REF!&lt;&gt;"L",ASISTENCIA!#REF!&lt;&gt;"J",ASISTENCIA!#REF!&lt;&gt;"F"),SUMIF($F$13:$J$13,BA$13,$F35:$J35),"")</f>
        <v>#REF!</v>
      </c>
      <c r="BB35" s="103" t="e">
        <f>IF(AND(LEN($D35)&gt;0,SUMIF($F$13:$J$13,BB$13,$F35:$J35)&gt;0,ASISTENCIA!#REF!&lt;&gt;"X",ASISTENCIA!#REF!&lt;&gt;"L",ASISTENCIA!#REF!&lt;&gt;"J",ASISTENCIA!#REF!&lt;&gt;"F"),SUMIF($F$13:$J$13,BB$13,$F35:$J35),"")</f>
        <v>#REF!</v>
      </c>
      <c r="BC35" s="103" t="e">
        <f>IF(AND(LEN($D35)&gt;0,SUMIF($F$13:$J$13,BC$13,$F35:$J35)&gt;0,ASISTENCIA!#REF!&lt;&gt;"X",ASISTENCIA!#REF!&lt;&gt;"L",ASISTENCIA!#REF!&lt;&gt;"J",ASISTENCIA!#REF!&lt;&gt;"F"),SUMIF($F$13:$J$13,BC$13,$F35:$J35),"")</f>
        <v>#REF!</v>
      </c>
      <c r="BD35" s="103" t="e">
        <f>IF(AND(LEN($D35)&gt;0,SUMIF($F$13:$J$13,BD$13,$F35:$J35)&gt;0,ASISTENCIA!#REF!&lt;&gt;"X",ASISTENCIA!#REF!&lt;&gt;"L",ASISTENCIA!#REF!&lt;&gt;"J",ASISTENCIA!#REF!&lt;&gt;"F"),SUMIF($F$13:$J$13,BD$13,$F35:$J35),"")</f>
        <v>#REF!</v>
      </c>
      <c r="BE35" s="103" t="e">
        <f>IF(AND(LEN($D35)&gt;0,SUMIF($F$13:$J$13,BE$13,$F35:$J35)&gt;0,ASISTENCIA!#REF!&lt;&gt;"X",ASISTENCIA!#REF!&lt;&gt;"L",ASISTENCIA!#REF!&lt;&gt;"J",ASISTENCIA!#REF!&lt;&gt;"F"),SUMIF($F$13:$J$13,BE$13,$F35:$J35),"")</f>
        <v>#REF!</v>
      </c>
      <c r="BF35" s="103" t="e">
        <f>IF(AND(LEN($D35)&gt;0,SUMIF($F$13:$J$13,BF$13,$F35:$J35)&gt;0,ASISTENCIA!#REF!&lt;&gt;"X",ASISTENCIA!#REF!&lt;&gt;"L",ASISTENCIA!#REF!&lt;&gt;"J",ASISTENCIA!#REF!&lt;&gt;"F"),SUMIF($F$13:$J$13,BF$13,$F35:$J35),"")</f>
        <v>#REF!</v>
      </c>
      <c r="BG35" s="103" t="e">
        <f>IF(AND(LEN($D35)&gt;0,SUMIF($F$13:$J$13,BG$13,$F35:$J35)&gt;0,ASISTENCIA!#REF!&lt;&gt;"X",ASISTENCIA!#REF!&lt;&gt;"L",ASISTENCIA!#REF!&lt;&gt;"J",ASISTENCIA!#REF!&lt;&gt;"F"),SUMIF($F$13:$J$13,BG$13,$F35:$J35),"")</f>
        <v>#REF!</v>
      </c>
      <c r="BH35" s="103" t="e">
        <f>IF(AND(LEN($D35)&gt;0,SUMIF($F$13:$J$13,BH$13,$F35:$J35)&gt;0,ASISTENCIA!#REF!&lt;&gt;"X",ASISTENCIA!#REF!&lt;&gt;"L",ASISTENCIA!#REF!&lt;&gt;"J",ASISTENCIA!#REF!&lt;&gt;"F"),SUMIF($F$13:$J$13,BH$13,$F35:$J35),"")</f>
        <v>#REF!</v>
      </c>
      <c r="BI35" s="103" t="e">
        <f>IF(AND(LEN($D35)&gt;0,SUMIF($F$13:$J$13,BI$13,$F35:$J35)&gt;0,ASISTENCIA!#REF!&lt;&gt;"X",ASISTENCIA!#REF!&lt;&gt;"L",ASISTENCIA!#REF!&lt;&gt;"J",ASISTENCIA!#REF!&lt;&gt;"F"),SUMIF($F$13:$J$13,BI$13,$F35:$J35),"")</f>
        <v>#REF!</v>
      </c>
      <c r="BJ35" s="103" t="e">
        <f>IF(AND(LEN($D35)&gt;0,SUMIF($F$13:$J$13,BJ$13,$F35:$J35)&gt;0,ASISTENCIA!#REF!&lt;&gt;"X",ASISTENCIA!#REF!&lt;&gt;"L",ASISTENCIA!#REF!&lt;&gt;"J",ASISTENCIA!#REF!&lt;&gt;"F"),SUMIF($F$13:$J$13,BJ$13,$F35:$J35),"")</f>
        <v>#REF!</v>
      </c>
      <c r="BK35" s="103" t="e">
        <f>IF(AND(LEN($D35)&gt;0,SUMIF($F$13:$J$13,BK$13,$F35:$J35)&gt;0,ASISTENCIA!#REF!&lt;&gt;"X",ASISTENCIA!#REF!&lt;&gt;"L",ASISTENCIA!#REF!&lt;&gt;"J",ASISTENCIA!#REF!&lt;&gt;"F"),SUMIF($F$13:$J$13,BK$13,$F35:$J35),"")</f>
        <v>#REF!</v>
      </c>
      <c r="BL35" s="103" t="e">
        <f>IF(AND(LEN($D35)&gt;0,SUMIF($F$13:$J$13,BL$13,$F35:$J35)&gt;0,ASISTENCIA!#REF!&lt;&gt;"X",ASISTENCIA!#REF!&lt;&gt;"L",ASISTENCIA!#REF!&lt;&gt;"J",ASISTENCIA!#REF!&lt;&gt;"F"),SUMIF($F$13:$J$13,BL$13,$F35:$J35),"")</f>
        <v>#REF!</v>
      </c>
      <c r="BM35" s="103" t="e">
        <f>IF(AND(LEN($D35)&gt;0,SUMIF($F$13:$J$13,BM$13,$F35:$J35)&gt;0,ASISTENCIA!#REF!&lt;&gt;"X",ASISTENCIA!#REF!&lt;&gt;"L",ASISTENCIA!#REF!&lt;&gt;"J",ASISTENCIA!#REF!&lt;&gt;"F"),SUMIF($F$13:$J$13,BM$13,$F35:$J35),"")</f>
        <v>#REF!</v>
      </c>
      <c r="BN35" s="103" t="e">
        <f>IF(AND(LEN($D35)&gt;0,SUMIF($F$13:$J$13,BN$13,$F35:$J35)&gt;0,ASISTENCIA!#REF!&lt;&gt;"X",ASISTENCIA!#REF!&lt;&gt;"L",ASISTENCIA!#REF!&lt;&gt;"J",ASISTENCIA!#REF!&lt;&gt;"F"),SUMIF($F$13:$J$13,BN$13,$F35:$J35),"")</f>
        <v>#REF!</v>
      </c>
      <c r="BO35" s="103" t="e">
        <f>IF(AND(LEN($D35)&gt;0,SUMIF($F$13:$J$13,BO$13,$F35:$J35)&gt;0,ASISTENCIA!#REF!&lt;&gt;"X",ASISTENCIA!#REF!&lt;&gt;"L",ASISTENCIA!#REF!&lt;&gt;"J",ASISTENCIA!#REF!&lt;&gt;"F"),SUMIF($F$13:$J$13,BO$13,$F35:$J35),"")</f>
        <v>#REF!</v>
      </c>
      <c r="BP35" s="103" t="e">
        <f>IF(AND(LEN($D35)&gt;0,SUMIF($F$13:$J$13,BP$13,$F35:$J35)&gt;0,ASISTENCIA!#REF!&lt;&gt;"X",ASISTENCIA!#REF!&lt;&gt;"L",ASISTENCIA!#REF!&lt;&gt;"J",ASISTENCIA!#REF!&lt;&gt;"F"),SUMIF($F$13:$J$13,BP$13,$F35:$J35),"")</f>
        <v>#REF!</v>
      </c>
      <c r="BQ35" s="103" t="e">
        <f>IF(AND(LEN($D35)&gt;0,SUMIF($F$13:$J$13,BQ$13,$F35:$J35)&gt;0,ASISTENCIA!#REF!&lt;&gt;"X",ASISTENCIA!#REF!&lt;&gt;"L",ASISTENCIA!#REF!&lt;&gt;"J",ASISTENCIA!#REF!&lt;&gt;"F"),SUMIF($F$13:$J$13,BQ$13,$F35:$J35),"")</f>
        <v>#REF!</v>
      </c>
      <c r="BR35" s="103" t="e">
        <f>IF(AND(LEN($D35)&gt;0,SUMIF($F$13:$J$13,BR$13,$F35:$J35)&gt;0,ASISTENCIA!#REF!&lt;&gt;"X",ASISTENCIA!#REF!&lt;&gt;"L",ASISTENCIA!#REF!&lt;&gt;"J",ASISTENCIA!#REF!&lt;&gt;"F"),SUMIF($F$13:$J$13,BR$13,$F35:$J35),"")</f>
        <v>#REF!</v>
      </c>
      <c r="BS35" s="103" t="e">
        <f>IF(AND(LEN($D35)&gt;0,SUMIF($F$13:$J$13,BS$13,$F35:$J35)&gt;0,ASISTENCIA!#REF!&lt;&gt;"X",ASISTENCIA!#REF!&lt;&gt;"L",ASISTENCIA!#REF!&lt;&gt;"J",ASISTENCIA!#REF!&lt;&gt;"F"),SUMIF($F$13:$J$13,BS$13,$F35:$J35),"")</f>
        <v>#REF!</v>
      </c>
      <c r="BT35" s="103" t="e">
        <f>IF(AND(LEN($D35)&gt;0,SUMIF($F$13:$J$13,BT$13,$F35:$J35)&gt;0,ASISTENCIA!#REF!&lt;&gt;"X",ASISTENCIA!#REF!&lt;&gt;"L",ASISTENCIA!#REF!&lt;&gt;"J",ASISTENCIA!#REF!&lt;&gt;"F"),SUMIF($F$13:$J$13,BT$13,$F35:$J35),"")</f>
        <v>#REF!</v>
      </c>
      <c r="BU35" s="103" t="e">
        <f>IF(AND(LEN($D35)&gt;0,SUMIF($F$13:$J$13,BU$13,$F35:$J35)&gt;0,ASISTENCIA!#REF!&lt;&gt;"X",ASISTENCIA!#REF!&lt;&gt;"L",ASISTENCIA!#REF!&lt;&gt;"J",ASISTENCIA!#REF!&lt;&gt;"F"),SUMIF($F$13:$J$13,BU$13,$F35:$J35),"")</f>
        <v>#REF!</v>
      </c>
      <c r="BV35" s="103" t="e">
        <f>IF(AND(LEN($D35)&gt;0,SUMIF($F$13:$J$13,BV$13,$F35:$J35)&gt;0,ASISTENCIA!#REF!&lt;&gt;"X",ASISTENCIA!#REF!&lt;&gt;"L",ASISTENCIA!#REF!&lt;&gt;"J",ASISTENCIA!#REF!&lt;&gt;"F"),SUMIF($F$13:$J$13,BV$13,$F35:$J35),"")</f>
        <v>#REF!</v>
      </c>
      <c r="BW35" s="103" t="e">
        <f>IF(AND(LEN($D35)&gt;0,SUMIF($F$13:$J$13,BW$13,$F35:$J35)&gt;0,ASISTENCIA!#REF!&lt;&gt;"X",ASISTENCIA!#REF!&lt;&gt;"L",ASISTENCIA!#REF!&lt;&gt;"J",ASISTENCIA!#REF!&lt;&gt;"F"),SUMIF($F$13:$J$13,BW$13,$F35:$J35),"")</f>
        <v>#REF!</v>
      </c>
      <c r="BX35" s="103" t="e">
        <f>IF(AND(LEN($D35)&gt;0,SUMIF($F$13:$J$13,BX$13,$F35:$J35)&gt;0,ASISTENCIA!#REF!&lt;&gt;"X",ASISTENCIA!#REF!&lt;&gt;"L",ASISTENCIA!#REF!&lt;&gt;"J",ASISTENCIA!#REF!&lt;&gt;"F"),SUMIF($F$13:$J$13,BX$13,$F35:$J35),"")</f>
        <v>#REF!</v>
      </c>
      <c r="BY35" s="103" t="e">
        <f>IF(AND(LEN($D35)&gt;0,SUMIF($F$13:$J$13,BY$13,$F35:$J35)&gt;0,ASISTENCIA!#REF!&lt;&gt;"X",ASISTENCIA!#REF!&lt;&gt;"L",ASISTENCIA!#REF!&lt;&gt;"J",ASISTENCIA!#REF!&lt;&gt;"F"),SUMIF($F$13:$J$13,BY$13,$F35:$J35),"")</f>
        <v>#REF!</v>
      </c>
      <c r="BZ35" s="103" t="e">
        <f>IF(AND(LEN($D35)&gt;0,SUMIF($F$13:$J$13,BZ$13,$F35:$J35)&gt;0,ASISTENCIA!#REF!&lt;&gt;"X",ASISTENCIA!#REF!&lt;&gt;"L",ASISTENCIA!#REF!&lt;&gt;"J",ASISTENCIA!#REF!&lt;&gt;"F"),SUMIF($F$13:$J$13,BZ$13,$F35:$J35),"")</f>
        <v>#REF!</v>
      </c>
      <c r="CA35" s="103" t="e">
        <f>IF(AND(LEN($D35)&gt;0,SUMIF($F$13:$J$13,CA$13,$F35:$J35)&gt;0,ASISTENCIA!#REF!&lt;&gt;"X",ASISTENCIA!#REF!&lt;&gt;"L",ASISTENCIA!#REF!&lt;&gt;"J",ASISTENCIA!#REF!&lt;&gt;"F"),SUMIF($F$13:$J$13,CA$13,$F35:$J35),"")</f>
        <v>#REF!</v>
      </c>
      <c r="CB35" s="103" t="e">
        <f>IF(AND(LEN($D35)&gt;0,SUMIF($F$13:$J$13,CB$13,$F35:$J35)&gt;0,ASISTENCIA!#REF!&lt;&gt;"X",ASISTENCIA!#REF!&lt;&gt;"L",ASISTENCIA!#REF!&lt;&gt;"J",ASISTENCIA!#REF!&lt;&gt;"F"),SUMIF($F$13:$J$13,CB$13,$F35:$J35),"")</f>
        <v>#REF!</v>
      </c>
      <c r="CC35" s="108" t="e">
        <f t="shared" si="4"/>
        <v>#REF!</v>
      </c>
    </row>
    <row r="36" spans="1:81" ht="15" x14ac:dyDescent="0.2">
      <c r="A36" s="18" t="e">
        <f t="shared" si="5"/>
        <v>#REF!</v>
      </c>
      <c r="B36" s="14" t="e">
        <f>IF(LEN(C36)&gt;0,VLOOKUP($O$4,DATA!$A$1:$S$1,2,FALSE),"")</f>
        <v>#REF!</v>
      </c>
      <c r="C36" s="15" t="e">
        <f t="shared" si="2"/>
        <v>#REF!</v>
      </c>
      <c r="D36" s="21" t="e">
        <f>IF(LEN(ASISTENCIA!#REF!)&gt;0,ASISTENCIA!#REF!,"")</f>
        <v>#REF!</v>
      </c>
      <c r="E36" s="110" t="e">
        <f>IF(LEN(D36)&gt;0,ASISTENCIA!#REF!,"")</f>
        <v>#REF!</v>
      </c>
      <c r="F36" s="19"/>
      <c r="G36" s="19"/>
      <c r="H36" s="19"/>
      <c r="I36" s="19"/>
      <c r="J36" s="19"/>
      <c r="K36" s="103" t="str">
        <f t="shared" si="0"/>
        <v/>
      </c>
      <c r="L36" s="6"/>
      <c r="M36" s="5"/>
      <c r="N36" s="103" t="e">
        <f t="shared" si="6"/>
        <v>#REF!</v>
      </c>
      <c r="O36" s="28" t="e">
        <f>IF(AND(LEN($D36)&gt;0,SUMIF($F$13:$J$13,O$13,$F36:$J36)&gt;0,ASISTENCIA!#REF!&lt;&gt;"X",ASISTENCIA!#REF!&lt;&gt;"L",ASISTENCIA!#REF!&lt;&gt;"J",ASISTENCIA!#REF!&lt;&gt;"V",ASISTENCIA!#REF!&lt;&gt;"F",ASISTENCIA!#REF!&lt;&gt;""),SUMIF($F$13:$J$13,O$13,$F36:$J36),"")</f>
        <v>#REF!</v>
      </c>
      <c r="P36" s="28" t="e">
        <f>IF(AND(LEN($D36)&gt;0,SUMIF($F$13:$J$13,P$13,$F36:$J36)&gt;0,ASISTENCIA!#REF!&lt;&gt;"X",ASISTENCIA!#REF!&lt;&gt;"L",ASISTENCIA!#REF!&lt;&gt;"J",ASISTENCIA!#REF!&lt;&gt;"V",ASISTENCIA!#REF!&lt;&gt;"F",ASISTENCIA!#REF!&lt;&gt;""),SUMIF($F$13:$J$13,P$13,$F36:$J36),"")</f>
        <v>#REF!</v>
      </c>
      <c r="Q36" s="28" t="e">
        <f>IF(AND(LEN($D36)&gt;0,SUMIF($F$13:$J$13,Q$13,$F36:$J36)&gt;0,ASISTENCIA!#REF!&lt;&gt;"X",ASISTENCIA!#REF!&lt;&gt;"L",ASISTENCIA!#REF!&lt;&gt;"J",ASISTENCIA!#REF!&lt;&gt;"V",ASISTENCIA!#REF!&lt;&gt;"F",ASISTENCIA!#REF!&lt;&gt;""),SUMIF($F$13:$J$13,Q$13,$F36:$J36),"")</f>
        <v>#REF!</v>
      </c>
      <c r="R36" s="28" t="e">
        <f>IF(AND(LEN($D36)&gt;0,SUMIF($F$13:$J$13,R$13,$F36:$J36)&gt;0,ASISTENCIA!#REF!&lt;&gt;"X",ASISTENCIA!#REF!&lt;&gt;"L",ASISTENCIA!#REF!&lt;&gt;"J",ASISTENCIA!#REF!&lt;&gt;"V",ASISTENCIA!#REF!&lt;&gt;"F",ASISTENCIA!#REF!&lt;&gt;""),SUMIF($F$13:$J$13,R$13,$F36:$J36),"")</f>
        <v>#REF!</v>
      </c>
      <c r="S36" s="28" t="e">
        <f>IF(AND(LEN($D36)&gt;0,SUMIF($F$13:$J$13,S$13,$F36:$J36)&gt;0,ASISTENCIA!#REF!&lt;&gt;"X",ASISTENCIA!#REF!&lt;&gt;"L",ASISTENCIA!#REF!&lt;&gt;"J",ASISTENCIA!#REF!&lt;&gt;"V",ASISTENCIA!#REF!&lt;&gt;"F",ASISTENCIA!#REF!&lt;&gt;""),SUMIF($F$13:$J$13,S$13,$F36:$J36),"")</f>
        <v>#REF!</v>
      </c>
      <c r="T36" s="28" t="e">
        <f>IF(AND(LEN($D36)&gt;0,SUMIF($F$13:$J$13,T$13,$F36:$J36)&gt;0,ASISTENCIA!#REF!&lt;&gt;"X",ASISTENCIA!#REF!&lt;&gt;"L",ASISTENCIA!#REF!&lt;&gt;"J",ASISTENCIA!#REF!&lt;&gt;"V",ASISTENCIA!#REF!&lt;&gt;"F",ASISTENCIA!#REF!&lt;&gt;""),SUMIF($F$13:$J$13,T$13,$F36:$J36),"")</f>
        <v>#REF!</v>
      </c>
      <c r="U36" s="28" t="e">
        <f>IF(AND(LEN($D36)&gt;0,SUMIF($F$13:$J$13,U$13,$F36:$J36)&gt;0,ASISTENCIA!#REF!&lt;&gt;"X",ASISTENCIA!#REF!&lt;&gt;"L",ASISTENCIA!#REF!&lt;&gt;"J",ASISTENCIA!#REF!&lt;&gt;"V",ASISTENCIA!#REF!&lt;&gt;"F",ASISTENCIA!#REF!&lt;&gt;""),SUMIF($F$13:$J$13,U$13,$F36:$J36),"")</f>
        <v>#REF!</v>
      </c>
      <c r="V36" s="28" t="e">
        <f>IF(AND(LEN($D36)&gt;0,SUMIF($F$13:$J$13,V$13,$F36:$J36)&gt;0,ASISTENCIA!#REF!&lt;&gt;"X",ASISTENCIA!#REF!&lt;&gt;"L",ASISTENCIA!#REF!&lt;&gt;"J",ASISTENCIA!#REF!&lt;&gt;"V",ASISTENCIA!#REF!&lt;&gt;"F",ASISTENCIA!#REF!&lt;&gt;""),SUMIF($F$13:$J$13,V$13,$F36:$J36),"")</f>
        <v>#REF!</v>
      </c>
      <c r="W36" s="28" t="e">
        <f>IF(AND(LEN($D36)&gt;0,SUMIF($F$13:$J$13,W$13,$F36:$J36)&gt;0,ASISTENCIA!#REF!&lt;&gt;"X",ASISTENCIA!#REF!&lt;&gt;"L",ASISTENCIA!#REF!&lt;&gt;"J",ASISTENCIA!#REF!&lt;&gt;"V",ASISTENCIA!#REF!&lt;&gt;"F",ASISTENCIA!#REF!&lt;&gt;""),SUMIF($F$13:$J$13,W$13,$F36:$J36),"")</f>
        <v>#REF!</v>
      </c>
      <c r="X36" s="28" t="e">
        <f>IF(AND(LEN($D36)&gt;0,SUMIF($F$13:$J$13,X$13,$F36:$J36)&gt;0,ASISTENCIA!#REF!&lt;&gt;"X",ASISTENCIA!#REF!&lt;&gt;"L",ASISTENCIA!#REF!&lt;&gt;"J",ASISTENCIA!#REF!&lt;&gt;"V",ASISTENCIA!#REF!&lt;&gt;"F",ASISTENCIA!#REF!&lt;&gt;""),SUMIF($F$13:$J$13,X$13,$F36:$J36),"")</f>
        <v>#REF!</v>
      </c>
      <c r="Y36" s="28" t="e">
        <f>IF(AND(LEN($D36)&gt;0,SUMIF($F$13:$J$13,Y$13,$F36:$J36)&gt;0,ASISTENCIA!#REF!&lt;&gt;"X",ASISTENCIA!#REF!&lt;&gt;"L",ASISTENCIA!#REF!&lt;&gt;"J",ASISTENCIA!#REF!&lt;&gt;"V",ASISTENCIA!#REF!&lt;&gt;"F",ASISTENCIA!#REF!&lt;&gt;""),SUMIF($F$13:$J$13,Y$13,$F36:$J36),"")</f>
        <v>#REF!</v>
      </c>
      <c r="Z36" s="28" t="e">
        <f>IF(AND(LEN($D36)&gt;0,SUMIF($F$13:$J$13,Z$13,$F36:$J36)&gt;0,ASISTENCIA!#REF!&lt;&gt;"X",ASISTENCIA!#REF!&lt;&gt;"L",ASISTENCIA!#REF!&lt;&gt;"J",ASISTENCIA!#REF!&lt;&gt;"V",ASISTENCIA!#REF!&lt;&gt;"F",ASISTENCIA!#REF!&lt;&gt;""),SUMIF($F$13:$J$13,Z$13,$F36:$J36),"")</f>
        <v>#REF!</v>
      </c>
      <c r="AA36" s="28" t="e">
        <f>IF(AND(LEN($D36)&gt;0,SUMIF($F$13:$J$13,AA$13,$F36:$J36)&gt;0,ASISTENCIA!#REF!&lt;&gt;"X",ASISTENCIA!#REF!&lt;&gt;"L",ASISTENCIA!#REF!&lt;&gt;"J",ASISTENCIA!#REF!&lt;&gt;"V",ASISTENCIA!#REF!&lt;&gt;"F",ASISTENCIA!#REF!&lt;&gt;""),SUMIF($F$13:$J$13,AA$13,$F36:$J36),"")</f>
        <v>#REF!</v>
      </c>
      <c r="AB36" s="28" t="e">
        <f>IF(AND(LEN($D36)&gt;0,SUMIF($F$13:$J$13,AB$13,$F36:$J36)&gt;0,ASISTENCIA!#REF!&lt;&gt;"X",ASISTENCIA!#REF!&lt;&gt;"L",ASISTENCIA!#REF!&lt;&gt;"J",ASISTENCIA!#REF!&lt;&gt;"V",ASISTENCIA!#REF!&lt;&gt;"F",ASISTENCIA!#REF!&lt;&gt;""),SUMIF($F$13:$J$13,AB$13,$F36:$J36),"")</f>
        <v>#REF!</v>
      </c>
      <c r="AC36" s="28" t="e">
        <f>IF(AND(LEN($D36)&gt;0,SUMIF($F$13:$J$13,AC$13,$F36:$J36)&gt;0,ASISTENCIA!#REF!&lt;&gt;"X",ASISTENCIA!#REF!&lt;&gt;"L",ASISTENCIA!#REF!&lt;&gt;"J",ASISTENCIA!#REF!&lt;&gt;"V",ASISTENCIA!#REF!&lt;&gt;"F",ASISTENCIA!#REF!&lt;&gt;""),SUMIF($F$13:$J$13,AC$13,$F36:$J36),"")</f>
        <v>#REF!</v>
      </c>
      <c r="AD36" s="28" t="e">
        <f>IF(AND(LEN($D36)&gt;0,SUMIF($F$13:$J$13,AD$13,$F36:$J36)&gt;0,ASISTENCIA!#REF!&lt;&gt;"X",ASISTENCIA!#REF!&lt;&gt;"L",ASISTENCIA!#REF!&lt;&gt;"J",ASISTENCIA!#REF!&lt;&gt;"V",ASISTENCIA!#REF!&lt;&gt;"F",ASISTENCIA!#REF!&lt;&gt;""),SUMIF($F$13:$J$13,AD$13,$F36:$J36),"")</f>
        <v>#REF!</v>
      </c>
      <c r="AE36" s="28" t="e">
        <f>IF(AND(LEN($D36)&gt;0,SUMIF($F$13:$J$13,AE$13,$F36:$J36)&gt;0,ASISTENCIA!#REF!&lt;&gt;"X",ASISTENCIA!#REF!&lt;&gt;"L",ASISTENCIA!#REF!&lt;&gt;"J",ASISTENCIA!#REF!&lt;&gt;"V",ASISTENCIA!#REF!&lt;&gt;"F",ASISTENCIA!#REF!&lt;&gt;""),SUMIF($F$13:$J$13,AE$13,$F36:$J36),"")</f>
        <v>#REF!</v>
      </c>
      <c r="AF36" s="28" t="e">
        <f>IF(AND(LEN($D36)&gt;0,SUMIF($F$13:$J$13,AF$13,$F36:$J36)&gt;0,ASISTENCIA!#REF!&lt;&gt;"X",ASISTENCIA!#REF!&lt;&gt;"L",ASISTENCIA!#REF!&lt;&gt;"J",ASISTENCIA!#REF!&lt;&gt;"V",ASISTENCIA!#REF!&lt;&gt;"F",ASISTENCIA!#REF!&lt;&gt;""),SUMIF($F$13:$J$13,AF$13,$F36:$J36),"")</f>
        <v>#REF!</v>
      </c>
      <c r="AG36" s="28" t="e">
        <f>IF(AND(LEN($D36)&gt;0,SUMIF($F$13:$J$13,AG$13,$F36:$J36)&gt;0,ASISTENCIA!#REF!&lt;&gt;"X",ASISTENCIA!#REF!&lt;&gt;"L",ASISTENCIA!#REF!&lt;&gt;"J",ASISTENCIA!#REF!&lt;&gt;"V",ASISTENCIA!#REF!&lt;&gt;"F",ASISTENCIA!#REF!&lt;&gt;""),SUMIF($F$13:$J$13,AG$13,$F36:$J36),"")</f>
        <v>#REF!</v>
      </c>
      <c r="AH36" s="28" t="e">
        <f>IF(AND(LEN($D36)&gt;0,SUMIF($F$13:$J$13,AH$13,$F36:$J36)&gt;0,ASISTENCIA!#REF!&lt;&gt;"X",ASISTENCIA!#REF!&lt;&gt;"L",ASISTENCIA!#REF!&lt;&gt;"J",ASISTENCIA!#REF!&lt;&gt;"V",ASISTENCIA!#REF!&lt;&gt;"F",ASISTENCIA!#REF!&lt;&gt;""),SUMIF($F$13:$J$13,AH$13,$F36:$J36),"")</f>
        <v>#REF!</v>
      </c>
      <c r="AI36" s="28" t="e">
        <f>IF(AND(LEN($D36)&gt;0,SUMIF($F$13:$J$13,AI$13,$F36:$J36)&gt;0,ASISTENCIA!#REF!&lt;&gt;"X",ASISTENCIA!#REF!&lt;&gt;"L",ASISTENCIA!#REF!&lt;&gt;"J",ASISTENCIA!#REF!&lt;&gt;"V",ASISTENCIA!#REF!&lt;&gt;"F",ASISTENCIA!#REF!&lt;&gt;""),SUMIF($F$13:$J$13,AI$13,$F36:$J36),"")</f>
        <v>#REF!</v>
      </c>
      <c r="AJ36" s="28" t="e">
        <f>IF(AND(LEN($D36)&gt;0,SUMIF($F$13:$J$13,AJ$13,$F36:$J36)&gt;0,ASISTENCIA!#REF!&lt;&gt;"X",ASISTENCIA!#REF!&lt;&gt;"L",ASISTENCIA!#REF!&lt;&gt;"J",ASISTENCIA!#REF!&lt;&gt;"V",ASISTENCIA!#REF!&lt;&gt;"F",ASISTENCIA!#REF!&lt;&gt;""),SUMIF($F$13:$J$13,AJ$13,$F36:$J36),"")</f>
        <v>#REF!</v>
      </c>
      <c r="AK36" s="28" t="e">
        <f>IF(AND(LEN($D36)&gt;0,SUMIF($F$13:$J$13,AK$13,$F36:$J36)&gt;0,ASISTENCIA!#REF!&lt;&gt;"X",ASISTENCIA!#REF!&lt;&gt;"L",ASISTENCIA!#REF!&lt;&gt;"J",ASISTENCIA!#REF!&lt;&gt;"V",ASISTENCIA!#REF!&lt;&gt;"F",ASISTENCIA!#REF!&lt;&gt;""),SUMIF($F$13:$J$13,AK$13,$F36:$J36),"")</f>
        <v>#REF!</v>
      </c>
      <c r="AL36" s="28" t="e">
        <f>IF(AND(LEN($D36)&gt;0,SUMIF($F$13:$J$13,AL$13,$F36:$J36)&gt;0,ASISTENCIA!#REF!&lt;&gt;"X",ASISTENCIA!#REF!&lt;&gt;"L",ASISTENCIA!#REF!&lt;&gt;"J",ASISTENCIA!#REF!&lt;&gt;"V",ASISTENCIA!#REF!&lt;&gt;"F",ASISTENCIA!#REF!&lt;&gt;""),SUMIF($F$13:$J$13,AL$13,$F36:$J36),"")</f>
        <v>#REF!</v>
      </c>
      <c r="AM36" s="28" t="e">
        <f>IF(AND(LEN($D36)&gt;0,SUMIF($F$13:$J$13,AM$13,$F36:$J36)&gt;0,ASISTENCIA!#REF!&lt;&gt;"X",ASISTENCIA!#REF!&lt;&gt;"L",ASISTENCIA!#REF!&lt;&gt;"J",ASISTENCIA!#REF!&lt;&gt;"V",ASISTENCIA!#REF!&lt;&gt;"F",ASISTENCIA!#REF!&lt;&gt;""),SUMIF($F$13:$J$13,AM$13,$F36:$J36),"")</f>
        <v>#REF!</v>
      </c>
      <c r="AN36" s="28" t="e">
        <f>IF(AND(LEN($D36)&gt;0,SUMIF($F$13:$J$13,AN$13,$F36:$J36)&gt;0,ASISTENCIA!#REF!&lt;&gt;"X",ASISTENCIA!#REF!&lt;&gt;"L",ASISTENCIA!#REF!&lt;&gt;"J",ASISTENCIA!#REF!&lt;&gt;"V",ASISTENCIA!#REF!&lt;&gt;"F",ASISTENCIA!#REF!&lt;&gt;""),SUMIF($F$13:$J$13,AN$13,$F36:$J36),"")</f>
        <v>#REF!</v>
      </c>
      <c r="AO36" s="28" t="e">
        <f>IF(AND(LEN($D36)&gt;0,SUMIF($F$13:$J$13,AO$13,$F36:$J36)&gt;0,ASISTENCIA!#REF!&lt;&gt;"X",ASISTENCIA!#REF!&lt;&gt;"L",ASISTENCIA!#REF!&lt;&gt;"J",ASISTENCIA!#REF!&lt;&gt;"V",ASISTENCIA!#REF!&lt;&gt;"F",ASISTENCIA!#REF!&lt;&gt;""),SUMIF($F$13:$J$13,AO$13,$F36:$J36),"")</f>
        <v>#REF!</v>
      </c>
      <c r="AP36" s="28" t="e">
        <f>IF(AND(LEN($D36)&gt;0,SUMIF($F$13:$J$13,AP$13,$F36:$J36)&gt;0,ASISTENCIA!#REF!&lt;&gt;"X",ASISTENCIA!#REF!&lt;&gt;"L",ASISTENCIA!#REF!&lt;&gt;"J",ASISTENCIA!#REF!&lt;&gt;"V",ASISTENCIA!#REF!&lt;&gt;"F",ASISTENCIA!#REF!&lt;&gt;""),SUMIF($F$13:$J$13,AP$13,$F36:$J36),"")</f>
        <v>#REF!</v>
      </c>
      <c r="AQ36" s="28" t="e">
        <f>IF(AND(LEN($D36)&gt;0,SUMIF($F$13:$J$13,AQ$13,$F36:$J36)&gt;0,ASISTENCIA!#REF!&lt;&gt;"X",ASISTENCIA!#REF!&lt;&gt;"L",ASISTENCIA!#REF!&lt;&gt;"J",ASISTENCIA!#REF!&lt;&gt;"V",ASISTENCIA!#REF!&lt;&gt;"F",ASISTENCIA!#REF!&lt;&gt;""),SUMIF($F$13:$J$13,AQ$13,$F36:$J36),"")</f>
        <v>#REF!</v>
      </c>
      <c r="AR36" s="28" t="e">
        <f>IF(AND(LEN($D36)&gt;0,SUMIF($F$13:$J$13,AR$13,$F36:$J36)&gt;0,ASISTENCIA!#REF!&lt;&gt;"X",ASISTENCIA!#REF!&lt;&gt;"L",ASISTENCIA!#REF!&lt;&gt;"J",ASISTENCIA!#REF!&lt;&gt;"V",ASISTENCIA!#REF!&lt;&gt;"F",ASISTENCIA!#REF!&lt;&gt;""),SUMIF($F$13:$J$13,AR$13,$F36:$J36),"")</f>
        <v>#REF!</v>
      </c>
      <c r="AS36" s="28" t="e">
        <f>IF(AND(LEN($D36)&gt;0,SUMIF($F$13:$J$13,AS$13,$F36:$J36)&gt;0,ASISTENCIA!#REF!&lt;&gt;"X",ASISTENCIA!#REF!&lt;&gt;"L",ASISTENCIA!#REF!&lt;&gt;"J",ASISTENCIA!#REF!&lt;&gt;"V",ASISTENCIA!#REF!&lt;&gt;"F",ASISTENCIA!#REF!&lt;&gt;""),SUMIF($F$13:$J$13,AS$13,$F36:$J36),"")</f>
        <v>#REF!</v>
      </c>
      <c r="AT36" s="108" t="e">
        <f t="shared" si="3"/>
        <v>#REF!</v>
      </c>
      <c r="AX36" s="103" t="e">
        <f>IF(AND(LEN($D36)&gt;0,SUMIF($F$13:$J$13,AX$13,$F36:$J36)&gt;0,ASISTENCIA!#REF!&lt;&gt;"X",ASISTENCIA!#REF!&lt;&gt;"L",ASISTENCIA!#REF!&lt;&gt;"J",ASISTENCIA!#REF!&lt;&gt;"F"),SUMIF($F$13:$J$13,AX$13,$F36:$J36),"")</f>
        <v>#REF!</v>
      </c>
      <c r="AY36" s="103" t="e">
        <f>IF(AND(LEN($D36)&gt;0,SUMIF($F$13:$J$13,AY$13,$F36:$J36)&gt;0,ASISTENCIA!#REF!&lt;&gt;"X",ASISTENCIA!#REF!&lt;&gt;"L",ASISTENCIA!#REF!&lt;&gt;"J",ASISTENCIA!#REF!&lt;&gt;"F"),SUMIF($F$13:$J$13,AY$13,$F36:$J36),"")</f>
        <v>#REF!</v>
      </c>
      <c r="AZ36" s="103" t="e">
        <f>IF(AND(LEN($D36)&gt;0,SUMIF($F$13:$J$13,AZ$13,$F36:$J36)&gt;0,ASISTENCIA!#REF!&lt;&gt;"X",ASISTENCIA!#REF!&lt;&gt;"L",ASISTENCIA!#REF!&lt;&gt;"J",ASISTENCIA!#REF!&lt;&gt;"F"),SUMIF($F$13:$J$13,AZ$13,$F36:$J36),"")</f>
        <v>#REF!</v>
      </c>
      <c r="BA36" s="103" t="e">
        <f>IF(AND(LEN($D36)&gt;0,SUMIF($F$13:$J$13,BA$13,$F36:$J36)&gt;0,ASISTENCIA!#REF!&lt;&gt;"X",ASISTENCIA!#REF!&lt;&gt;"L",ASISTENCIA!#REF!&lt;&gt;"J",ASISTENCIA!#REF!&lt;&gt;"F"),SUMIF($F$13:$J$13,BA$13,$F36:$J36),"")</f>
        <v>#REF!</v>
      </c>
      <c r="BB36" s="103" t="e">
        <f>IF(AND(LEN($D36)&gt;0,SUMIF($F$13:$J$13,BB$13,$F36:$J36)&gt;0,ASISTENCIA!#REF!&lt;&gt;"X",ASISTENCIA!#REF!&lt;&gt;"L",ASISTENCIA!#REF!&lt;&gt;"J",ASISTENCIA!#REF!&lt;&gt;"F"),SUMIF($F$13:$J$13,BB$13,$F36:$J36),"")</f>
        <v>#REF!</v>
      </c>
      <c r="BC36" s="103" t="e">
        <f>IF(AND(LEN($D36)&gt;0,SUMIF($F$13:$J$13,BC$13,$F36:$J36)&gt;0,ASISTENCIA!#REF!&lt;&gt;"X",ASISTENCIA!#REF!&lt;&gt;"L",ASISTENCIA!#REF!&lt;&gt;"J",ASISTENCIA!#REF!&lt;&gt;"F"),SUMIF($F$13:$J$13,BC$13,$F36:$J36),"")</f>
        <v>#REF!</v>
      </c>
      <c r="BD36" s="103" t="e">
        <f>IF(AND(LEN($D36)&gt;0,SUMIF($F$13:$J$13,BD$13,$F36:$J36)&gt;0,ASISTENCIA!#REF!&lt;&gt;"X",ASISTENCIA!#REF!&lt;&gt;"L",ASISTENCIA!#REF!&lt;&gt;"J",ASISTENCIA!#REF!&lt;&gt;"F"),SUMIF($F$13:$J$13,BD$13,$F36:$J36),"")</f>
        <v>#REF!</v>
      </c>
      <c r="BE36" s="103" t="e">
        <f>IF(AND(LEN($D36)&gt;0,SUMIF($F$13:$J$13,BE$13,$F36:$J36)&gt;0,ASISTENCIA!#REF!&lt;&gt;"X",ASISTENCIA!#REF!&lt;&gt;"L",ASISTENCIA!#REF!&lt;&gt;"J",ASISTENCIA!#REF!&lt;&gt;"F"),SUMIF($F$13:$J$13,BE$13,$F36:$J36),"")</f>
        <v>#REF!</v>
      </c>
      <c r="BF36" s="103" t="e">
        <f>IF(AND(LEN($D36)&gt;0,SUMIF($F$13:$J$13,BF$13,$F36:$J36)&gt;0,ASISTENCIA!#REF!&lt;&gt;"X",ASISTENCIA!#REF!&lt;&gt;"L",ASISTENCIA!#REF!&lt;&gt;"J",ASISTENCIA!#REF!&lt;&gt;"F"),SUMIF($F$13:$J$13,BF$13,$F36:$J36),"")</f>
        <v>#REF!</v>
      </c>
      <c r="BG36" s="103" t="e">
        <f>IF(AND(LEN($D36)&gt;0,SUMIF($F$13:$J$13,BG$13,$F36:$J36)&gt;0,ASISTENCIA!#REF!&lt;&gt;"X",ASISTENCIA!#REF!&lt;&gt;"L",ASISTENCIA!#REF!&lt;&gt;"J",ASISTENCIA!#REF!&lt;&gt;"F"),SUMIF($F$13:$J$13,BG$13,$F36:$J36),"")</f>
        <v>#REF!</v>
      </c>
      <c r="BH36" s="103" t="e">
        <f>IF(AND(LEN($D36)&gt;0,SUMIF($F$13:$J$13,BH$13,$F36:$J36)&gt;0,ASISTENCIA!#REF!&lt;&gt;"X",ASISTENCIA!#REF!&lt;&gt;"L",ASISTENCIA!#REF!&lt;&gt;"J",ASISTENCIA!#REF!&lt;&gt;"F"),SUMIF($F$13:$J$13,BH$13,$F36:$J36),"")</f>
        <v>#REF!</v>
      </c>
      <c r="BI36" s="103" t="e">
        <f>IF(AND(LEN($D36)&gt;0,SUMIF($F$13:$J$13,BI$13,$F36:$J36)&gt;0,ASISTENCIA!#REF!&lt;&gt;"X",ASISTENCIA!#REF!&lt;&gt;"L",ASISTENCIA!#REF!&lt;&gt;"J",ASISTENCIA!#REF!&lt;&gt;"F"),SUMIF($F$13:$J$13,BI$13,$F36:$J36),"")</f>
        <v>#REF!</v>
      </c>
      <c r="BJ36" s="103" t="e">
        <f>IF(AND(LEN($D36)&gt;0,SUMIF($F$13:$J$13,BJ$13,$F36:$J36)&gt;0,ASISTENCIA!#REF!&lt;&gt;"X",ASISTENCIA!#REF!&lt;&gt;"L",ASISTENCIA!#REF!&lt;&gt;"J",ASISTENCIA!#REF!&lt;&gt;"F"),SUMIF($F$13:$J$13,BJ$13,$F36:$J36),"")</f>
        <v>#REF!</v>
      </c>
      <c r="BK36" s="103" t="e">
        <f>IF(AND(LEN($D36)&gt;0,SUMIF($F$13:$J$13,BK$13,$F36:$J36)&gt;0,ASISTENCIA!#REF!&lt;&gt;"X",ASISTENCIA!#REF!&lt;&gt;"L",ASISTENCIA!#REF!&lt;&gt;"J",ASISTENCIA!#REF!&lt;&gt;"F"),SUMIF($F$13:$J$13,BK$13,$F36:$J36),"")</f>
        <v>#REF!</v>
      </c>
      <c r="BL36" s="103" t="e">
        <f>IF(AND(LEN($D36)&gt;0,SUMIF($F$13:$J$13,BL$13,$F36:$J36)&gt;0,ASISTENCIA!#REF!&lt;&gt;"X",ASISTENCIA!#REF!&lt;&gt;"L",ASISTENCIA!#REF!&lt;&gt;"J",ASISTENCIA!#REF!&lt;&gt;"F"),SUMIF($F$13:$J$13,BL$13,$F36:$J36),"")</f>
        <v>#REF!</v>
      </c>
      <c r="BM36" s="103" t="e">
        <f>IF(AND(LEN($D36)&gt;0,SUMIF($F$13:$J$13,BM$13,$F36:$J36)&gt;0,ASISTENCIA!#REF!&lt;&gt;"X",ASISTENCIA!#REF!&lt;&gt;"L",ASISTENCIA!#REF!&lt;&gt;"J",ASISTENCIA!#REF!&lt;&gt;"F"),SUMIF($F$13:$J$13,BM$13,$F36:$J36),"")</f>
        <v>#REF!</v>
      </c>
      <c r="BN36" s="103" t="e">
        <f>IF(AND(LEN($D36)&gt;0,SUMIF($F$13:$J$13,BN$13,$F36:$J36)&gt;0,ASISTENCIA!#REF!&lt;&gt;"X",ASISTENCIA!#REF!&lt;&gt;"L",ASISTENCIA!#REF!&lt;&gt;"J",ASISTENCIA!#REF!&lt;&gt;"F"),SUMIF($F$13:$J$13,BN$13,$F36:$J36),"")</f>
        <v>#REF!</v>
      </c>
      <c r="BO36" s="103" t="e">
        <f>IF(AND(LEN($D36)&gt;0,SUMIF($F$13:$J$13,BO$13,$F36:$J36)&gt;0,ASISTENCIA!#REF!&lt;&gt;"X",ASISTENCIA!#REF!&lt;&gt;"L",ASISTENCIA!#REF!&lt;&gt;"J",ASISTENCIA!#REF!&lt;&gt;"F"),SUMIF($F$13:$J$13,BO$13,$F36:$J36),"")</f>
        <v>#REF!</v>
      </c>
      <c r="BP36" s="103" t="e">
        <f>IF(AND(LEN($D36)&gt;0,SUMIF($F$13:$J$13,BP$13,$F36:$J36)&gt;0,ASISTENCIA!#REF!&lt;&gt;"X",ASISTENCIA!#REF!&lt;&gt;"L",ASISTENCIA!#REF!&lt;&gt;"J",ASISTENCIA!#REF!&lt;&gt;"F"),SUMIF($F$13:$J$13,BP$13,$F36:$J36),"")</f>
        <v>#REF!</v>
      </c>
      <c r="BQ36" s="103" t="e">
        <f>IF(AND(LEN($D36)&gt;0,SUMIF($F$13:$J$13,BQ$13,$F36:$J36)&gt;0,ASISTENCIA!#REF!&lt;&gt;"X",ASISTENCIA!#REF!&lt;&gt;"L",ASISTENCIA!#REF!&lt;&gt;"J",ASISTENCIA!#REF!&lt;&gt;"F"),SUMIF($F$13:$J$13,BQ$13,$F36:$J36),"")</f>
        <v>#REF!</v>
      </c>
      <c r="BR36" s="103" t="e">
        <f>IF(AND(LEN($D36)&gt;0,SUMIF($F$13:$J$13,BR$13,$F36:$J36)&gt;0,ASISTENCIA!#REF!&lt;&gt;"X",ASISTENCIA!#REF!&lt;&gt;"L",ASISTENCIA!#REF!&lt;&gt;"J",ASISTENCIA!#REF!&lt;&gt;"F"),SUMIF($F$13:$J$13,BR$13,$F36:$J36),"")</f>
        <v>#REF!</v>
      </c>
      <c r="BS36" s="103" t="e">
        <f>IF(AND(LEN($D36)&gt;0,SUMIF($F$13:$J$13,BS$13,$F36:$J36)&gt;0,ASISTENCIA!#REF!&lt;&gt;"X",ASISTENCIA!#REF!&lt;&gt;"L",ASISTENCIA!#REF!&lt;&gt;"J",ASISTENCIA!#REF!&lt;&gt;"F"),SUMIF($F$13:$J$13,BS$13,$F36:$J36),"")</f>
        <v>#REF!</v>
      </c>
      <c r="BT36" s="103" t="e">
        <f>IF(AND(LEN($D36)&gt;0,SUMIF($F$13:$J$13,BT$13,$F36:$J36)&gt;0,ASISTENCIA!#REF!&lt;&gt;"X",ASISTENCIA!#REF!&lt;&gt;"L",ASISTENCIA!#REF!&lt;&gt;"J",ASISTENCIA!#REF!&lt;&gt;"F"),SUMIF($F$13:$J$13,BT$13,$F36:$J36),"")</f>
        <v>#REF!</v>
      </c>
      <c r="BU36" s="103" t="e">
        <f>IF(AND(LEN($D36)&gt;0,SUMIF($F$13:$J$13,BU$13,$F36:$J36)&gt;0,ASISTENCIA!#REF!&lt;&gt;"X",ASISTENCIA!#REF!&lt;&gt;"L",ASISTENCIA!#REF!&lt;&gt;"J",ASISTENCIA!#REF!&lt;&gt;"F"),SUMIF($F$13:$J$13,BU$13,$F36:$J36),"")</f>
        <v>#REF!</v>
      </c>
      <c r="BV36" s="103" t="e">
        <f>IF(AND(LEN($D36)&gt;0,SUMIF($F$13:$J$13,BV$13,$F36:$J36)&gt;0,ASISTENCIA!#REF!&lt;&gt;"X",ASISTENCIA!#REF!&lt;&gt;"L",ASISTENCIA!#REF!&lt;&gt;"J",ASISTENCIA!#REF!&lt;&gt;"F"),SUMIF($F$13:$J$13,BV$13,$F36:$J36),"")</f>
        <v>#REF!</v>
      </c>
      <c r="BW36" s="103" t="e">
        <f>IF(AND(LEN($D36)&gt;0,SUMIF($F$13:$J$13,BW$13,$F36:$J36)&gt;0,ASISTENCIA!#REF!&lt;&gt;"X",ASISTENCIA!#REF!&lt;&gt;"L",ASISTENCIA!#REF!&lt;&gt;"J",ASISTENCIA!#REF!&lt;&gt;"F"),SUMIF($F$13:$J$13,BW$13,$F36:$J36),"")</f>
        <v>#REF!</v>
      </c>
      <c r="BX36" s="103" t="e">
        <f>IF(AND(LEN($D36)&gt;0,SUMIF($F$13:$J$13,BX$13,$F36:$J36)&gt;0,ASISTENCIA!#REF!&lt;&gt;"X",ASISTENCIA!#REF!&lt;&gt;"L",ASISTENCIA!#REF!&lt;&gt;"J",ASISTENCIA!#REF!&lt;&gt;"F"),SUMIF($F$13:$J$13,BX$13,$F36:$J36),"")</f>
        <v>#REF!</v>
      </c>
      <c r="BY36" s="103" t="e">
        <f>IF(AND(LEN($D36)&gt;0,SUMIF($F$13:$J$13,BY$13,$F36:$J36)&gt;0,ASISTENCIA!#REF!&lt;&gt;"X",ASISTENCIA!#REF!&lt;&gt;"L",ASISTENCIA!#REF!&lt;&gt;"J",ASISTENCIA!#REF!&lt;&gt;"F"),SUMIF($F$13:$J$13,BY$13,$F36:$J36),"")</f>
        <v>#REF!</v>
      </c>
      <c r="BZ36" s="103" t="e">
        <f>IF(AND(LEN($D36)&gt;0,SUMIF($F$13:$J$13,BZ$13,$F36:$J36)&gt;0,ASISTENCIA!#REF!&lt;&gt;"X",ASISTENCIA!#REF!&lt;&gt;"L",ASISTENCIA!#REF!&lt;&gt;"J",ASISTENCIA!#REF!&lt;&gt;"F"),SUMIF($F$13:$J$13,BZ$13,$F36:$J36),"")</f>
        <v>#REF!</v>
      </c>
      <c r="CA36" s="103" t="e">
        <f>IF(AND(LEN($D36)&gt;0,SUMIF($F$13:$J$13,CA$13,$F36:$J36)&gt;0,ASISTENCIA!#REF!&lt;&gt;"X",ASISTENCIA!#REF!&lt;&gt;"L",ASISTENCIA!#REF!&lt;&gt;"J",ASISTENCIA!#REF!&lt;&gt;"F"),SUMIF($F$13:$J$13,CA$13,$F36:$J36),"")</f>
        <v>#REF!</v>
      </c>
      <c r="CB36" s="103" t="e">
        <f>IF(AND(LEN($D36)&gt;0,SUMIF($F$13:$J$13,CB$13,$F36:$J36)&gt;0,ASISTENCIA!#REF!&lt;&gt;"X",ASISTENCIA!#REF!&lt;&gt;"L",ASISTENCIA!#REF!&lt;&gt;"J",ASISTENCIA!#REF!&lt;&gt;"F"),SUMIF($F$13:$J$13,CB$13,$F36:$J36),"")</f>
        <v>#REF!</v>
      </c>
      <c r="CC36" s="108" t="e">
        <f t="shared" si="4"/>
        <v>#REF!</v>
      </c>
    </row>
    <row r="37" spans="1:81" ht="15" x14ac:dyDescent="0.2">
      <c r="A37" s="18" t="e">
        <f t="shared" si="5"/>
        <v>#REF!</v>
      </c>
      <c r="B37" s="14" t="e">
        <f>IF(LEN(C37)&gt;0,VLOOKUP($O$4,DATA!$A$1:$S$1,2,FALSE),"")</f>
        <v>#REF!</v>
      </c>
      <c r="C37" s="15" t="e">
        <f t="shared" si="2"/>
        <v>#REF!</v>
      </c>
      <c r="D37" s="21" t="e">
        <f>IF(LEN(ASISTENCIA!#REF!)&gt;0,ASISTENCIA!#REF!,"")</f>
        <v>#REF!</v>
      </c>
      <c r="E37" s="110" t="e">
        <f>IF(LEN(D37)&gt;0,ASISTENCIA!#REF!,"")</f>
        <v>#REF!</v>
      </c>
      <c r="F37" s="19"/>
      <c r="G37" s="19"/>
      <c r="H37" s="19"/>
      <c r="I37" s="19"/>
      <c r="J37" s="19"/>
      <c r="K37" s="103" t="str">
        <f t="shared" si="0"/>
        <v/>
      </c>
      <c r="L37" s="6"/>
      <c r="M37" s="5"/>
      <c r="N37" s="103" t="e">
        <f t="shared" si="6"/>
        <v>#REF!</v>
      </c>
      <c r="O37" s="28" t="e">
        <f>IF(AND(LEN($D37)&gt;0,SUMIF($F$13:$J$13,O$13,$F37:$J37)&gt;0,ASISTENCIA!#REF!&lt;&gt;"X",ASISTENCIA!#REF!&lt;&gt;"L",ASISTENCIA!#REF!&lt;&gt;"J",ASISTENCIA!#REF!&lt;&gt;"V",ASISTENCIA!#REF!&lt;&gt;"F",ASISTENCIA!#REF!&lt;&gt;""),SUMIF($F$13:$J$13,O$13,$F37:$J37),"")</f>
        <v>#REF!</v>
      </c>
      <c r="P37" s="28" t="e">
        <f>IF(AND(LEN($D37)&gt;0,SUMIF($F$13:$J$13,P$13,$F37:$J37)&gt;0,ASISTENCIA!#REF!&lt;&gt;"X",ASISTENCIA!#REF!&lt;&gt;"L",ASISTENCIA!#REF!&lt;&gt;"J",ASISTENCIA!#REF!&lt;&gt;"V",ASISTENCIA!#REF!&lt;&gt;"F",ASISTENCIA!#REF!&lt;&gt;""),SUMIF($F$13:$J$13,P$13,$F37:$J37),"")</f>
        <v>#REF!</v>
      </c>
      <c r="Q37" s="28" t="e">
        <f>IF(AND(LEN($D37)&gt;0,SUMIF($F$13:$J$13,Q$13,$F37:$J37)&gt;0,ASISTENCIA!#REF!&lt;&gt;"X",ASISTENCIA!#REF!&lt;&gt;"L",ASISTENCIA!#REF!&lt;&gt;"J",ASISTENCIA!#REF!&lt;&gt;"V",ASISTENCIA!#REF!&lt;&gt;"F",ASISTENCIA!#REF!&lt;&gt;""),SUMIF($F$13:$J$13,Q$13,$F37:$J37),"")</f>
        <v>#REF!</v>
      </c>
      <c r="R37" s="28" t="e">
        <f>IF(AND(LEN($D37)&gt;0,SUMIF($F$13:$J$13,R$13,$F37:$J37)&gt;0,ASISTENCIA!#REF!&lt;&gt;"X",ASISTENCIA!#REF!&lt;&gt;"L",ASISTENCIA!#REF!&lt;&gt;"J",ASISTENCIA!#REF!&lt;&gt;"V",ASISTENCIA!#REF!&lt;&gt;"F",ASISTENCIA!#REF!&lt;&gt;""),SUMIF($F$13:$J$13,R$13,$F37:$J37),"")</f>
        <v>#REF!</v>
      </c>
      <c r="S37" s="28" t="e">
        <f>IF(AND(LEN($D37)&gt;0,SUMIF($F$13:$J$13,S$13,$F37:$J37)&gt;0,ASISTENCIA!#REF!&lt;&gt;"X",ASISTENCIA!#REF!&lt;&gt;"L",ASISTENCIA!#REF!&lt;&gt;"J",ASISTENCIA!#REF!&lt;&gt;"V",ASISTENCIA!#REF!&lt;&gt;"F",ASISTENCIA!#REF!&lt;&gt;""),SUMIF($F$13:$J$13,S$13,$F37:$J37),"")</f>
        <v>#REF!</v>
      </c>
      <c r="T37" s="28" t="e">
        <f>IF(AND(LEN($D37)&gt;0,SUMIF($F$13:$J$13,T$13,$F37:$J37)&gt;0,ASISTENCIA!#REF!&lt;&gt;"X",ASISTENCIA!#REF!&lt;&gt;"L",ASISTENCIA!#REF!&lt;&gt;"J",ASISTENCIA!#REF!&lt;&gt;"V",ASISTENCIA!#REF!&lt;&gt;"F",ASISTENCIA!#REF!&lt;&gt;""),SUMIF($F$13:$J$13,T$13,$F37:$J37),"")</f>
        <v>#REF!</v>
      </c>
      <c r="U37" s="28" t="e">
        <f>IF(AND(LEN($D37)&gt;0,SUMIF($F$13:$J$13,U$13,$F37:$J37)&gt;0,ASISTENCIA!#REF!&lt;&gt;"X",ASISTENCIA!#REF!&lt;&gt;"L",ASISTENCIA!#REF!&lt;&gt;"J",ASISTENCIA!#REF!&lt;&gt;"V",ASISTENCIA!#REF!&lt;&gt;"F",ASISTENCIA!#REF!&lt;&gt;""),SUMIF($F$13:$J$13,U$13,$F37:$J37),"")</f>
        <v>#REF!</v>
      </c>
      <c r="V37" s="28" t="e">
        <f>IF(AND(LEN($D37)&gt;0,SUMIF($F$13:$J$13,V$13,$F37:$J37)&gt;0,ASISTENCIA!#REF!&lt;&gt;"X",ASISTENCIA!#REF!&lt;&gt;"L",ASISTENCIA!#REF!&lt;&gt;"J",ASISTENCIA!#REF!&lt;&gt;"V",ASISTENCIA!#REF!&lt;&gt;"F",ASISTENCIA!#REF!&lt;&gt;""),SUMIF($F$13:$J$13,V$13,$F37:$J37),"")</f>
        <v>#REF!</v>
      </c>
      <c r="W37" s="28" t="e">
        <f>IF(AND(LEN($D37)&gt;0,SUMIF($F$13:$J$13,W$13,$F37:$J37)&gt;0,ASISTENCIA!#REF!&lt;&gt;"X",ASISTENCIA!#REF!&lt;&gt;"L",ASISTENCIA!#REF!&lt;&gt;"J",ASISTENCIA!#REF!&lt;&gt;"V",ASISTENCIA!#REF!&lt;&gt;"F",ASISTENCIA!#REF!&lt;&gt;""),SUMIF($F$13:$J$13,W$13,$F37:$J37),"")</f>
        <v>#REF!</v>
      </c>
      <c r="X37" s="28" t="e">
        <f>IF(AND(LEN($D37)&gt;0,SUMIF($F$13:$J$13,X$13,$F37:$J37)&gt;0,ASISTENCIA!#REF!&lt;&gt;"X",ASISTENCIA!#REF!&lt;&gt;"L",ASISTENCIA!#REF!&lt;&gt;"J",ASISTENCIA!#REF!&lt;&gt;"V",ASISTENCIA!#REF!&lt;&gt;"F",ASISTENCIA!#REF!&lt;&gt;""),SUMIF($F$13:$J$13,X$13,$F37:$J37),"")</f>
        <v>#REF!</v>
      </c>
      <c r="Y37" s="28" t="e">
        <f>IF(AND(LEN($D37)&gt;0,SUMIF($F$13:$J$13,Y$13,$F37:$J37)&gt;0,ASISTENCIA!#REF!&lt;&gt;"X",ASISTENCIA!#REF!&lt;&gt;"L",ASISTENCIA!#REF!&lt;&gt;"J",ASISTENCIA!#REF!&lt;&gt;"V",ASISTENCIA!#REF!&lt;&gt;"F",ASISTENCIA!#REF!&lt;&gt;""),SUMIF($F$13:$J$13,Y$13,$F37:$J37),"")</f>
        <v>#REF!</v>
      </c>
      <c r="Z37" s="28" t="e">
        <f>IF(AND(LEN($D37)&gt;0,SUMIF($F$13:$J$13,Z$13,$F37:$J37)&gt;0,ASISTENCIA!#REF!&lt;&gt;"X",ASISTENCIA!#REF!&lt;&gt;"L",ASISTENCIA!#REF!&lt;&gt;"J",ASISTENCIA!#REF!&lt;&gt;"V",ASISTENCIA!#REF!&lt;&gt;"F",ASISTENCIA!#REF!&lt;&gt;""),SUMIF($F$13:$J$13,Z$13,$F37:$J37),"")</f>
        <v>#REF!</v>
      </c>
      <c r="AA37" s="28" t="e">
        <f>IF(AND(LEN($D37)&gt;0,SUMIF($F$13:$J$13,AA$13,$F37:$J37)&gt;0,ASISTENCIA!#REF!&lt;&gt;"X",ASISTENCIA!#REF!&lt;&gt;"L",ASISTENCIA!#REF!&lt;&gt;"J",ASISTENCIA!#REF!&lt;&gt;"V",ASISTENCIA!#REF!&lt;&gt;"F",ASISTENCIA!#REF!&lt;&gt;""),SUMIF($F$13:$J$13,AA$13,$F37:$J37),"")</f>
        <v>#REF!</v>
      </c>
      <c r="AB37" s="28" t="e">
        <f>IF(AND(LEN($D37)&gt;0,SUMIF($F$13:$J$13,AB$13,$F37:$J37)&gt;0,ASISTENCIA!#REF!&lt;&gt;"X",ASISTENCIA!#REF!&lt;&gt;"L",ASISTENCIA!#REF!&lt;&gt;"J",ASISTENCIA!#REF!&lt;&gt;"V",ASISTENCIA!#REF!&lt;&gt;"F",ASISTENCIA!#REF!&lt;&gt;""),SUMIF($F$13:$J$13,AB$13,$F37:$J37),"")</f>
        <v>#REF!</v>
      </c>
      <c r="AC37" s="28" t="e">
        <f>IF(AND(LEN($D37)&gt;0,SUMIF($F$13:$J$13,AC$13,$F37:$J37)&gt;0,ASISTENCIA!#REF!&lt;&gt;"X",ASISTENCIA!#REF!&lt;&gt;"L",ASISTENCIA!#REF!&lt;&gt;"J",ASISTENCIA!#REF!&lt;&gt;"V",ASISTENCIA!#REF!&lt;&gt;"F",ASISTENCIA!#REF!&lt;&gt;""),SUMIF($F$13:$J$13,AC$13,$F37:$J37),"")</f>
        <v>#REF!</v>
      </c>
      <c r="AD37" s="28" t="e">
        <f>IF(AND(LEN($D37)&gt;0,SUMIF($F$13:$J$13,AD$13,$F37:$J37)&gt;0,ASISTENCIA!#REF!&lt;&gt;"X",ASISTENCIA!#REF!&lt;&gt;"L",ASISTENCIA!#REF!&lt;&gt;"J",ASISTENCIA!#REF!&lt;&gt;"V",ASISTENCIA!#REF!&lt;&gt;"F",ASISTENCIA!#REF!&lt;&gt;""),SUMIF($F$13:$J$13,AD$13,$F37:$J37),"")</f>
        <v>#REF!</v>
      </c>
      <c r="AE37" s="28" t="e">
        <f>IF(AND(LEN($D37)&gt;0,SUMIF($F$13:$J$13,AE$13,$F37:$J37)&gt;0,ASISTENCIA!#REF!&lt;&gt;"X",ASISTENCIA!#REF!&lt;&gt;"L",ASISTENCIA!#REF!&lt;&gt;"J",ASISTENCIA!#REF!&lt;&gt;"V",ASISTENCIA!#REF!&lt;&gt;"F",ASISTENCIA!#REF!&lt;&gt;""),SUMIF($F$13:$J$13,AE$13,$F37:$J37),"")</f>
        <v>#REF!</v>
      </c>
      <c r="AF37" s="28" t="e">
        <f>IF(AND(LEN($D37)&gt;0,SUMIF($F$13:$J$13,AF$13,$F37:$J37)&gt;0,ASISTENCIA!#REF!&lt;&gt;"X",ASISTENCIA!#REF!&lt;&gt;"L",ASISTENCIA!#REF!&lt;&gt;"J",ASISTENCIA!#REF!&lt;&gt;"V",ASISTENCIA!#REF!&lt;&gt;"F",ASISTENCIA!#REF!&lt;&gt;""),SUMIF($F$13:$J$13,AF$13,$F37:$J37),"")</f>
        <v>#REF!</v>
      </c>
      <c r="AG37" s="28" t="e">
        <f>IF(AND(LEN($D37)&gt;0,SUMIF($F$13:$J$13,AG$13,$F37:$J37)&gt;0,ASISTENCIA!#REF!&lt;&gt;"X",ASISTENCIA!#REF!&lt;&gt;"L",ASISTENCIA!#REF!&lt;&gt;"J",ASISTENCIA!#REF!&lt;&gt;"V",ASISTENCIA!#REF!&lt;&gt;"F",ASISTENCIA!#REF!&lt;&gt;""),SUMIF($F$13:$J$13,AG$13,$F37:$J37),"")</f>
        <v>#REF!</v>
      </c>
      <c r="AH37" s="28" t="e">
        <f>IF(AND(LEN($D37)&gt;0,SUMIF($F$13:$J$13,AH$13,$F37:$J37)&gt;0,ASISTENCIA!#REF!&lt;&gt;"X",ASISTENCIA!#REF!&lt;&gt;"L",ASISTENCIA!#REF!&lt;&gt;"J",ASISTENCIA!#REF!&lt;&gt;"V",ASISTENCIA!#REF!&lt;&gt;"F",ASISTENCIA!#REF!&lt;&gt;""),SUMIF($F$13:$J$13,AH$13,$F37:$J37),"")</f>
        <v>#REF!</v>
      </c>
      <c r="AI37" s="28" t="e">
        <f>IF(AND(LEN($D37)&gt;0,SUMIF($F$13:$J$13,AI$13,$F37:$J37)&gt;0,ASISTENCIA!#REF!&lt;&gt;"X",ASISTENCIA!#REF!&lt;&gt;"L",ASISTENCIA!#REF!&lt;&gt;"J",ASISTENCIA!#REF!&lt;&gt;"V",ASISTENCIA!#REF!&lt;&gt;"F",ASISTENCIA!#REF!&lt;&gt;""),SUMIF($F$13:$J$13,AI$13,$F37:$J37),"")</f>
        <v>#REF!</v>
      </c>
      <c r="AJ37" s="28" t="e">
        <f>IF(AND(LEN($D37)&gt;0,SUMIF($F$13:$J$13,AJ$13,$F37:$J37)&gt;0,ASISTENCIA!#REF!&lt;&gt;"X",ASISTENCIA!#REF!&lt;&gt;"L",ASISTENCIA!#REF!&lt;&gt;"J",ASISTENCIA!#REF!&lt;&gt;"V",ASISTENCIA!#REF!&lt;&gt;"F",ASISTENCIA!#REF!&lt;&gt;""),SUMIF($F$13:$J$13,AJ$13,$F37:$J37),"")</f>
        <v>#REF!</v>
      </c>
      <c r="AK37" s="28" t="e">
        <f>IF(AND(LEN($D37)&gt;0,SUMIF($F$13:$J$13,AK$13,$F37:$J37)&gt;0,ASISTENCIA!#REF!&lt;&gt;"X",ASISTENCIA!#REF!&lt;&gt;"L",ASISTENCIA!#REF!&lt;&gt;"J",ASISTENCIA!#REF!&lt;&gt;"V",ASISTENCIA!#REF!&lt;&gt;"F",ASISTENCIA!#REF!&lt;&gt;""),SUMIF($F$13:$J$13,AK$13,$F37:$J37),"")</f>
        <v>#REF!</v>
      </c>
      <c r="AL37" s="28" t="e">
        <f>IF(AND(LEN($D37)&gt;0,SUMIF($F$13:$J$13,AL$13,$F37:$J37)&gt;0,ASISTENCIA!#REF!&lt;&gt;"X",ASISTENCIA!#REF!&lt;&gt;"L",ASISTENCIA!#REF!&lt;&gt;"J",ASISTENCIA!#REF!&lt;&gt;"V",ASISTENCIA!#REF!&lt;&gt;"F",ASISTENCIA!#REF!&lt;&gt;""),SUMIF($F$13:$J$13,AL$13,$F37:$J37),"")</f>
        <v>#REF!</v>
      </c>
      <c r="AM37" s="28" t="e">
        <f>IF(AND(LEN($D37)&gt;0,SUMIF($F$13:$J$13,AM$13,$F37:$J37)&gt;0,ASISTENCIA!#REF!&lt;&gt;"X",ASISTENCIA!#REF!&lt;&gt;"L",ASISTENCIA!#REF!&lt;&gt;"J",ASISTENCIA!#REF!&lt;&gt;"V",ASISTENCIA!#REF!&lt;&gt;"F",ASISTENCIA!#REF!&lt;&gt;""),SUMIF($F$13:$J$13,AM$13,$F37:$J37),"")</f>
        <v>#REF!</v>
      </c>
      <c r="AN37" s="28" t="e">
        <f>IF(AND(LEN($D37)&gt;0,SUMIF($F$13:$J$13,AN$13,$F37:$J37)&gt;0,ASISTENCIA!#REF!&lt;&gt;"X",ASISTENCIA!#REF!&lt;&gt;"L",ASISTENCIA!#REF!&lt;&gt;"J",ASISTENCIA!#REF!&lt;&gt;"V",ASISTENCIA!#REF!&lt;&gt;"F",ASISTENCIA!#REF!&lt;&gt;""),SUMIF($F$13:$J$13,AN$13,$F37:$J37),"")</f>
        <v>#REF!</v>
      </c>
      <c r="AO37" s="28" t="e">
        <f>IF(AND(LEN($D37)&gt;0,SUMIF($F$13:$J$13,AO$13,$F37:$J37)&gt;0,ASISTENCIA!#REF!&lt;&gt;"X",ASISTENCIA!#REF!&lt;&gt;"L",ASISTENCIA!#REF!&lt;&gt;"J",ASISTENCIA!#REF!&lt;&gt;"V",ASISTENCIA!#REF!&lt;&gt;"F",ASISTENCIA!#REF!&lt;&gt;""),SUMIF($F$13:$J$13,AO$13,$F37:$J37),"")</f>
        <v>#REF!</v>
      </c>
      <c r="AP37" s="28" t="e">
        <f>IF(AND(LEN($D37)&gt;0,SUMIF($F$13:$J$13,AP$13,$F37:$J37)&gt;0,ASISTENCIA!#REF!&lt;&gt;"X",ASISTENCIA!#REF!&lt;&gt;"L",ASISTENCIA!#REF!&lt;&gt;"J",ASISTENCIA!#REF!&lt;&gt;"V",ASISTENCIA!#REF!&lt;&gt;"F",ASISTENCIA!#REF!&lt;&gt;""),SUMIF($F$13:$J$13,AP$13,$F37:$J37),"")</f>
        <v>#REF!</v>
      </c>
      <c r="AQ37" s="28" t="e">
        <f>IF(AND(LEN($D37)&gt;0,SUMIF($F$13:$J$13,AQ$13,$F37:$J37)&gt;0,ASISTENCIA!#REF!&lt;&gt;"X",ASISTENCIA!#REF!&lt;&gt;"L",ASISTENCIA!#REF!&lt;&gt;"J",ASISTENCIA!#REF!&lt;&gt;"V",ASISTENCIA!#REF!&lt;&gt;"F",ASISTENCIA!#REF!&lt;&gt;""),SUMIF($F$13:$J$13,AQ$13,$F37:$J37),"")</f>
        <v>#REF!</v>
      </c>
      <c r="AR37" s="28" t="e">
        <f>IF(AND(LEN($D37)&gt;0,SUMIF($F$13:$J$13,AR$13,$F37:$J37)&gt;0,ASISTENCIA!#REF!&lt;&gt;"X",ASISTENCIA!#REF!&lt;&gt;"L",ASISTENCIA!#REF!&lt;&gt;"J",ASISTENCIA!#REF!&lt;&gt;"V",ASISTENCIA!#REF!&lt;&gt;"F",ASISTENCIA!#REF!&lt;&gt;""),SUMIF($F$13:$J$13,AR$13,$F37:$J37),"")</f>
        <v>#REF!</v>
      </c>
      <c r="AS37" s="28" t="e">
        <f>IF(AND(LEN($D37)&gt;0,SUMIF($F$13:$J$13,AS$13,$F37:$J37)&gt;0,ASISTENCIA!#REF!&lt;&gt;"X",ASISTENCIA!#REF!&lt;&gt;"L",ASISTENCIA!#REF!&lt;&gt;"J",ASISTENCIA!#REF!&lt;&gt;"V",ASISTENCIA!#REF!&lt;&gt;"F",ASISTENCIA!#REF!&lt;&gt;""),SUMIF($F$13:$J$13,AS$13,$F37:$J37),"")</f>
        <v>#REF!</v>
      </c>
      <c r="AT37" s="108" t="e">
        <f t="shared" si="3"/>
        <v>#REF!</v>
      </c>
      <c r="AX37" s="103" t="e">
        <f>IF(AND(LEN($D37)&gt;0,SUMIF($F$13:$J$13,AX$13,$F37:$J37)&gt;0,ASISTENCIA!#REF!&lt;&gt;"X",ASISTENCIA!#REF!&lt;&gt;"L",ASISTENCIA!#REF!&lt;&gt;"J",ASISTENCIA!#REF!&lt;&gt;"F"),SUMIF($F$13:$J$13,AX$13,$F37:$J37),"")</f>
        <v>#REF!</v>
      </c>
      <c r="AY37" s="103" t="e">
        <f>IF(AND(LEN($D37)&gt;0,SUMIF($F$13:$J$13,AY$13,$F37:$J37)&gt;0,ASISTENCIA!#REF!&lt;&gt;"X",ASISTENCIA!#REF!&lt;&gt;"L",ASISTENCIA!#REF!&lt;&gt;"J",ASISTENCIA!#REF!&lt;&gt;"F"),SUMIF($F$13:$J$13,AY$13,$F37:$J37),"")</f>
        <v>#REF!</v>
      </c>
      <c r="AZ37" s="103" t="e">
        <f>IF(AND(LEN($D37)&gt;0,SUMIF($F$13:$J$13,AZ$13,$F37:$J37)&gt;0,ASISTENCIA!#REF!&lt;&gt;"X",ASISTENCIA!#REF!&lt;&gt;"L",ASISTENCIA!#REF!&lt;&gt;"J",ASISTENCIA!#REF!&lt;&gt;"F"),SUMIF($F$13:$J$13,AZ$13,$F37:$J37),"")</f>
        <v>#REF!</v>
      </c>
      <c r="BA37" s="103" t="e">
        <f>IF(AND(LEN($D37)&gt;0,SUMIF($F$13:$J$13,BA$13,$F37:$J37)&gt;0,ASISTENCIA!#REF!&lt;&gt;"X",ASISTENCIA!#REF!&lt;&gt;"L",ASISTENCIA!#REF!&lt;&gt;"J",ASISTENCIA!#REF!&lt;&gt;"F"),SUMIF($F$13:$J$13,BA$13,$F37:$J37),"")</f>
        <v>#REF!</v>
      </c>
      <c r="BB37" s="103" t="e">
        <f>IF(AND(LEN($D37)&gt;0,SUMIF($F$13:$J$13,BB$13,$F37:$J37)&gt;0,ASISTENCIA!#REF!&lt;&gt;"X",ASISTENCIA!#REF!&lt;&gt;"L",ASISTENCIA!#REF!&lt;&gt;"J",ASISTENCIA!#REF!&lt;&gt;"F"),SUMIF($F$13:$J$13,BB$13,$F37:$J37),"")</f>
        <v>#REF!</v>
      </c>
      <c r="BC37" s="103" t="e">
        <f>IF(AND(LEN($D37)&gt;0,SUMIF($F$13:$J$13,BC$13,$F37:$J37)&gt;0,ASISTENCIA!#REF!&lt;&gt;"X",ASISTENCIA!#REF!&lt;&gt;"L",ASISTENCIA!#REF!&lt;&gt;"J",ASISTENCIA!#REF!&lt;&gt;"F"),SUMIF($F$13:$J$13,BC$13,$F37:$J37),"")</f>
        <v>#REF!</v>
      </c>
      <c r="BD37" s="103" t="e">
        <f>IF(AND(LEN($D37)&gt;0,SUMIF($F$13:$J$13,BD$13,$F37:$J37)&gt;0,ASISTENCIA!#REF!&lt;&gt;"X",ASISTENCIA!#REF!&lt;&gt;"L",ASISTENCIA!#REF!&lt;&gt;"J",ASISTENCIA!#REF!&lt;&gt;"F"),SUMIF($F$13:$J$13,BD$13,$F37:$J37),"")</f>
        <v>#REF!</v>
      </c>
      <c r="BE37" s="103" t="e">
        <f>IF(AND(LEN($D37)&gt;0,SUMIF($F$13:$J$13,BE$13,$F37:$J37)&gt;0,ASISTENCIA!#REF!&lt;&gt;"X",ASISTENCIA!#REF!&lt;&gt;"L",ASISTENCIA!#REF!&lt;&gt;"J",ASISTENCIA!#REF!&lt;&gt;"F"),SUMIF($F$13:$J$13,BE$13,$F37:$J37),"")</f>
        <v>#REF!</v>
      </c>
      <c r="BF37" s="103" t="e">
        <f>IF(AND(LEN($D37)&gt;0,SUMIF($F$13:$J$13,BF$13,$F37:$J37)&gt;0,ASISTENCIA!#REF!&lt;&gt;"X",ASISTENCIA!#REF!&lt;&gt;"L",ASISTENCIA!#REF!&lt;&gt;"J",ASISTENCIA!#REF!&lt;&gt;"F"),SUMIF($F$13:$J$13,BF$13,$F37:$J37),"")</f>
        <v>#REF!</v>
      </c>
      <c r="BG37" s="103" t="e">
        <f>IF(AND(LEN($D37)&gt;0,SUMIF($F$13:$J$13,BG$13,$F37:$J37)&gt;0,ASISTENCIA!#REF!&lt;&gt;"X",ASISTENCIA!#REF!&lt;&gt;"L",ASISTENCIA!#REF!&lt;&gt;"J",ASISTENCIA!#REF!&lt;&gt;"F"),SUMIF($F$13:$J$13,BG$13,$F37:$J37),"")</f>
        <v>#REF!</v>
      </c>
      <c r="BH37" s="103" t="e">
        <f>IF(AND(LEN($D37)&gt;0,SUMIF($F$13:$J$13,BH$13,$F37:$J37)&gt;0,ASISTENCIA!#REF!&lt;&gt;"X",ASISTENCIA!#REF!&lt;&gt;"L",ASISTENCIA!#REF!&lt;&gt;"J",ASISTENCIA!#REF!&lt;&gt;"F"),SUMIF($F$13:$J$13,BH$13,$F37:$J37),"")</f>
        <v>#REF!</v>
      </c>
      <c r="BI37" s="103" t="e">
        <f>IF(AND(LEN($D37)&gt;0,SUMIF($F$13:$J$13,BI$13,$F37:$J37)&gt;0,ASISTENCIA!#REF!&lt;&gt;"X",ASISTENCIA!#REF!&lt;&gt;"L",ASISTENCIA!#REF!&lt;&gt;"J",ASISTENCIA!#REF!&lt;&gt;"F"),SUMIF($F$13:$J$13,BI$13,$F37:$J37),"")</f>
        <v>#REF!</v>
      </c>
      <c r="BJ37" s="103" t="e">
        <f>IF(AND(LEN($D37)&gt;0,SUMIF($F$13:$J$13,BJ$13,$F37:$J37)&gt;0,ASISTENCIA!#REF!&lt;&gt;"X",ASISTENCIA!#REF!&lt;&gt;"L",ASISTENCIA!#REF!&lt;&gt;"J",ASISTENCIA!#REF!&lt;&gt;"F"),SUMIF($F$13:$J$13,BJ$13,$F37:$J37),"")</f>
        <v>#REF!</v>
      </c>
      <c r="BK37" s="103" t="e">
        <f>IF(AND(LEN($D37)&gt;0,SUMIF($F$13:$J$13,BK$13,$F37:$J37)&gt;0,ASISTENCIA!#REF!&lt;&gt;"X",ASISTENCIA!#REF!&lt;&gt;"L",ASISTENCIA!#REF!&lt;&gt;"J",ASISTENCIA!#REF!&lt;&gt;"F"),SUMIF($F$13:$J$13,BK$13,$F37:$J37),"")</f>
        <v>#REF!</v>
      </c>
      <c r="BL37" s="103" t="e">
        <f>IF(AND(LEN($D37)&gt;0,SUMIF($F$13:$J$13,BL$13,$F37:$J37)&gt;0,ASISTENCIA!#REF!&lt;&gt;"X",ASISTENCIA!#REF!&lt;&gt;"L",ASISTENCIA!#REF!&lt;&gt;"J",ASISTENCIA!#REF!&lt;&gt;"F"),SUMIF($F$13:$J$13,BL$13,$F37:$J37),"")</f>
        <v>#REF!</v>
      </c>
      <c r="BM37" s="103" t="e">
        <f>IF(AND(LEN($D37)&gt;0,SUMIF($F$13:$J$13,BM$13,$F37:$J37)&gt;0,ASISTENCIA!#REF!&lt;&gt;"X",ASISTENCIA!#REF!&lt;&gt;"L",ASISTENCIA!#REF!&lt;&gt;"J",ASISTENCIA!#REF!&lt;&gt;"F"),SUMIF($F$13:$J$13,BM$13,$F37:$J37),"")</f>
        <v>#REF!</v>
      </c>
      <c r="BN37" s="103" t="e">
        <f>IF(AND(LEN($D37)&gt;0,SUMIF($F$13:$J$13,BN$13,$F37:$J37)&gt;0,ASISTENCIA!#REF!&lt;&gt;"X",ASISTENCIA!#REF!&lt;&gt;"L",ASISTENCIA!#REF!&lt;&gt;"J",ASISTENCIA!#REF!&lt;&gt;"F"),SUMIF($F$13:$J$13,BN$13,$F37:$J37),"")</f>
        <v>#REF!</v>
      </c>
      <c r="BO37" s="103" t="e">
        <f>IF(AND(LEN($D37)&gt;0,SUMIF($F$13:$J$13,BO$13,$F37:$J37)&gt;0,ASISTENCIA!#REF!&lt;&gt;"X",ASISTENCIA!#REF!&lt;&gt;"L",ASISTENCIA!#REF!&lt;&gt;"J",ASISTENCIA!#REF!&lt;&gt;"F"),SUMIF($F$13:$J$13,BO$13,$F37:$J37),"")</f>
        <v>#REF!</v>
      </c>
      <c r="BP37" s="103" t="e">
        <f>IF(AND(LEN($D37)&gt;0,SUMIF($F$13:$J$13,BP$13,$F37:$J37)&gt;0,ASISTENCIA!#REF!&lt;&gt;"X",ASISTENCIA!#REF!&lt;&gt;"L",ASISTENCIA!#REF!&lt;&gt;"J",ASISTENCIA!#REF!&lt;&gt;"F"),SUMIF($F$13:$J$13,BP$13,$F37:$J37),"")</f>
        <v>#REF!</v>
      </c>
      <c r="BQ37" s="103" t="e">
        <f>IF(AND(LEN($D37)&gt;0,SUMIF($F$13:$J$13,BQ$13,$F37:$J37)&gt;0,ASISTENCIA!#REF!&lt;&gt;"X",ASISTENCIA!#REF!&lt;&gt;"L",ASISTENCIA!#REF!&lt;&gt;"J",ASISTENCIA!#REF!&lt;&gt;"F"),SUMIF($F$13:$J$13,BQ$13,$F37:$J37),"")</f>
        <v>#REF!</v>
      </c>
      <c r="BR37" s="103" t="e">
        <f>IF(AND(LEN($D37)&gt;0,SUMIF($F$13:$J$13,BR$13,$F37:$J37)&gt;0,ASISTENCIA!#REF!&lt;&gt;"X",ASISTENCIA!#REF!&lt;&gt;"L",ASISTENCIA!#REF!&lt;&gt;"J",ASISTENCIA!#REF!&lt;&gt;"F"),SUMIF($F$13:$J$13,BR$13,$F37:$J37),"")</f>
        <v>#REF!</v>
      </c>
      <c r="BS37" s="103" t="e">
        <f>IF(AND(LEN($D37)&gt;0,SUMIF($F$13:$J$13,BS$13,$F37:$J37)&gt;0,ASISTENCIA!#REF!&lt;&gt;"X",ASISTENCIA!#REF!&lt;&gt;"L",ASISTENCIA!#REF!&lt;&gt;"J",ASISTENCIA!#REF!&lt;&gt;"F"),SUMIF($F$13:$J$13,BS$13,$F37:$J37),"")</f>
        <v>#REF!</v>
      </c>
      <c r="BT37" s="103" t="e">
        <f>IF(AND(LEN($D37)&gt;0,SUMIF($F$13:$J$13,BT$13,$F37:$J37)&gt;0,ASISTENCIA!#REF!&lt;&gt;"X",ASISTENCIA!#REF!&lt;&gt;"L",ASISTENCIA!#REF!&lt;&gt;"J",ASISTENCIA!#REF!&lt;&gt;"F"),SUMIF($F$13:$J$13,BT$13,$F37:$J37),"")</f>
        <v>#REF!</v>
      </c>
      <c r="BU37" s="103" t="e">
        <f>IF(AND(LEN($D37)&gt;0,SUMIF($F$13:$J$13,BU$13,$F37:$J37)&gt;0,ASISTENCIA!#REF!&lt;&gt;"X",ASISTENCIA!#REF!&lt;&gt;"L",ASISTENCIA!#REF!&lt;&gt;"J",ASISTENCIA!#REF!&lt;&gt;"F"),SUMIF($F$13:$J$13,BU$13,$F37:$J37),"")</f>
        <v>#REF!</v>
      </c>
      <c r="BV37" s="103" t="e">
        <f>IF(AND(LEN($D37)&gt;0,SUMIF($F$13:$J$13,BV$13,$F37:$J37)&gt;0,ASISTENCIA!#REF!&lt;&gt;"X",ASISTENCIA!#REF!&lt;&gt;"L",ASISTENCIA!#REF!&lt;&gt;"J",ASISTENCIA!#REF!&lt;&gt;"F"),SUMIF($F$13:$J$13,BV$13,$F37:$J37),"")</f>
        <v>#REF!</v>
      </c>
      <c r="BW37" s="103" t="e">
        <f>IF(AND(LEN($D37)&gt;0,SUMIF($F$13:$J$13,BW$13,$F37:$J37)&gt;0,ASISTENCIA!#REF!&lt;&gt;"X",ASISTENCIA!#REF!&lt;&gt;"L",ASISTENCIA!#REF!&lt;&gt;"J",ASISTENCIA!#REF!&lt;&gt;"F"),SUMIF($F$13:$J$13,BW$13,$F37:$J37),"")</f>
        <v>#REF!</v>
      </c>
      <c r="BX37" s="103" t="e">
        <f>IF(AND(LEN($D37)&gt;0,SUMIF($F$13:$J$13,BX$13,$F37:$J37)&gt;0,ASISTENCIA!#REF!&lt;&gt;"X",ASISTENCIA!#REF!&lt;&gt;"L",ASISTENCIA!#REF!&lt;&gt;"J",ASISTENCIA!#REF!&lt;&gt;"F"),SUMIF($F$13:$J$13,BX$13,$F37:$J37),"")</f>
        <v>#REF!</v>
      </c>
      <c r="BY37" s="103" t="e">
        <f>IF(AND(LEN($D37)&gt;0,SUMIF($F$13:$J$13,BY$13,$F37:$J37)&gt;0,ASISTENCIA!#REF!&lt;&gt;"X",ASISTENCIA!#REF!&lt;&gt;"L",ASISTENCIA!#REF!&lt;&gt;"J",ASISTENCIA!#REF!&lt;&gt;"F"),SUMIF($F$13:$J$13,BY$13,$F37:$J37),"")</f>
        <v>#REF!</v>
      </c>
      <c r="BZ37" s="103" t="e">
        <f>IF(AND(LEN($D37)&gt;0,SUMIF($F$13:$J$13,BZ$13,$F37:$J37)&gt;0,ASISTENCIA!#REF!&lt;&gt;"X",ASISTENCIA!#REF!&lt;&gt;"L",ASISTENCIA!#REF!&lt;&gt;"J",ASISTENCIA!#REF!&lt;&gt;"F"),SUMIF($F$13:$J$13,BZ$13,$F37:$J37),"")</f>
        <v>#REF!</v>
      </c>
      <c r="CA37" s="103" t="e">
        <f>IF(AND(LEN($D37)&gt;0,SUMIF($F$13:$J$13,CA$13,$F37:$J37)&gt;0,ASISTENCIA!#REF!&lt;&gt;"X",ASISTENCIA!#REF!&lt;&gt;"L",ASISTENCIA!#REF!&lt;&gt;"J",ASISTENCIA!#REF!&lt;&gt;"F"),SUMIF($F$13:$J$13,CA$13,$F37:$J37),"")</f>
        <v>#REF!</v>
      </c>
      <c r="CB37" s="103" t="e">
        <f>IF(AND(LEN($D37)&gt;0,SUMIF($F$13:$J$13,CB$13,$F37:$J37)&gt;0,ASISTENCIA!#REF!&lt;&gt;"X",ASISTENCIA!#REF!&lt;&gt;"L",ASISTENCIA!#REF!&lt;&gt;"J",ASISTENCIA!#REF!&lt;&gt;"F"),SUMIF($F$13:$J$13,CB$13,$F37:$J37),"")</f>
        <v>#REF!</v>
      </c>
      <c r="CC37" s="108" t="e">
        <f t="shared" si="4"/>
        <v>#REF!</v>
      </c>
    </row>
    <row r="38" spans="1:81" ht="15" x14ac:dyDescent="0.2">
      <c r="A38" s="18" t="e">
        <f t="shared" si="5"/>
        <v>#REF!</v>
      </c>
      <c r="B38" s="14" t="e">
        <f>IF(LEN(C38)&gt;0,VLOOKUP($O$4,DATA!$A$1:$S$1,2,FALSE),"")</f>
        <v>#REF!</v>
      </c>
      <c r="C38" s="15" t="e">
        <f t="shared" si="2"/>
        <v>#REF!</v>
      </c>
      <c r="D38" s="21" t="e">
        <f>IF(LEN(ASISTENCIA!#REF!)&gt;0,ASISTENCIA!#REF!,"")</f>
        <v>#REF!</v>
      </c>
      <c r="E38" s="110" t="e">
        <f>IF(LEN(D38)&gt;0,ASISTENCIA!#REF!,"")</f>
        <v>#REF!</v>
      </c>
      <c r="F38" s="19"/>
      <c r="G38" s="19"/>
      <c r="H38" s="19"/>
      <c r="I38" s="19"/>
      <c r="J38" s="19"/>
      <c r="K38" s="103" t="str">
        <f t="shared" si="0"/>
        <v/>
      </c>
      <c r="L38" s="6"/>
      <c r="M38" s="5"/>
      <c r="N38" s="103" t="e">
        <f t="shared" si="6"/>
        <v>#REF!</v>
      </c>
      <c r="O38" s="28" t="e">
        <f>IF(AND(LEN($D38)&gt;0,SUMIF($F$13:$J$13,O$13,$F38:$J38)&gt;0,ASISTENCIA!#REF!&lt;&gt;"X",ASISTENCIA!#REF!&lt;&gt;"L",ASISTENCIA!#REF!&lt;&gt;"J",ASISTENCIA!#REF!&lt;&gt;"V",ASISTENCIA!#REF!&lt;&gt;"F",ASISTENCIA!#REF!&lt;&gt;""),SUMIF($F$13:$J$13,O$13,$F38:$J38),"")</f>
        <v>#REF!</v>
      </c>
      <c r="P38" s="28" t="e">
        <f>IF(AND(LEN($D38)&gt;0,SUMIF($F$13:$J$13,P$13,$F38:$J38)&gt;0,ASISTENCIA!#REF!&lt;&gt;"X",ASISTENCIA!#REF!&lt;&gt;"L",ASISTENCIA!#REF!&lt;&gt;"J",ASISTENCIA!#REF!&lt;&gt;"V",ASISTENCIA!#REF!&lt;&gt;"F",ASISTENCIA!#REF!&lt;&gt;""),SUMIF($F$13:$J$13,P$13,$F38:$J38),"")</f>
        <v>#REF!</v>
      </c>
      <c r="Q38" s="28" t="e">
        <f>IF(AND(LEN($D38)&gt;0,SUMIF($F$13:$J$13,Q$13,$F38:$J38)&gt;0,ASISTENCIA!#REF!&lt;&gt;"X",ASISTENCIA!#REF!&lt;&gt;"L",ASISTENCIA!#REF!&lt;&gt;"J",ASISTENCIA!#REF!&lt;&gt;"V",ASISTENCIA!#REF!&lt;&gt;"F",ASISTENCIA!#REF!&lt;&gt;""),SUMIF($F$13:$J$13,Q$13,$F38:$J38),"")</f>
        <v>#REF!</v>
      </c>
      <c r="R38" s="28" t="e">
        <f>IF(AND(LEN($D38)&gt;0,SUMIF($F$13:$J$13,R$13,$F38:$J38)&gt;0,ASISTENCIA!#REF!&lt;&gt;"X",ASISTENCIA!#REF!&lt;&gt;"L",ASISTENCIA!#REF!&lt;&gt;"J",ASISTENCIA!#REF!&lt;&gt;"V",ASISTENCIA!#REF!&lt;&gt;"F",ASISTENCIA!#REF!&lt;&gt;""),SUMIF($F$13:$J$13,R$13,$F38:$J38),"")</f>
        <v>#REF!</v>
      </c>
      <c r="S38" s="28" t="e">
        <f>IF(AND(LEN($D38)&gt;0,SUMIF($F$13:$J$13,S$13,$F38:$J38)&gt;0,ASISTENCIA!#REF!&lt;&gt;"X",ASISTENCIA!#REF!&lt;&gt;"L",ASISTENCIA!#REF!&lt;&gt;"J",ASISTENCIA!#REF!&lt;&gt;"V",ASISTENCIA!#REF!&lt;&gt;"F",ASISTENCIA!#REF!&lt;&gt;""),SUMIF($F$13:$J$13,S$13,$F38:$J38),"")</f>
        <v>#REF!</v>
      </c>
      <c r="T38" s="28" t="e">
        <f>IF(AND(LEN($D38)&gt;0,SUMIF($F$13:$J$13,T$13,$F38:$J38)&gt;0,ASISTENCIA!#REF!&lt;&gt;"X",ASISTENCIA!#REF!&lt;&gt;"L",ASISTENCIA!#REF!&lt;&gt;"J",ASISTENCIA!#REF!&lt;&gt;"V",ASISTENCIA!#REF!&lt;&gt;"F",ASISTENCIA!#REF!&lt;&gt;""),SUMIF($F$13:$J$13,T$13,$F38:$J38),"")</f>
        <v>#REF!</v>
      </c>
      <c r="U38" s="28" t="e">
        <f>IF(AND(LEN($D38)&gt;0,SUMIF($F$13:$J$13,U$13,$F38:$J38)&gt;0,ASISTENCIA!#REF!&lt;&gt;"X",ASISTENCIA!#REF!&lt;&gt;"L",ASISTENCIA!#REF!&lt;&gt;"J",ASISTENCIA!#REF!&lt;&gt;"V",ASISTENCIA!#REF!&lt;&gt;"F",ASISTENCIA!#REF!&lt;&gt;""),SUMIF($F$13:$J$13,U$13,$F38:$J38),"")</f>
        <v>#REF!</v>
      </c>
      <c r="V38" s="28" t="e">
        <f>IF(AND(LEN($D38)&gt;0,SUMIF($F$13:$J$13,V$13,$F38:$J38)&gt;0,ASISTENCIA!#REF!&lt;&gt;"X",ASISTENCIA!#REF!&lt;&gt;"L",ASISTENCIA!#REF!&lt;&gt;"J",ASISTENCIA!#REF!&lt;&gt;"V",ASISTENCIA!#REF!&lt;&gt;"F",ASISTENCIA!#REF!&lt;&gt;""),SUMIF($F$13:$J$13,V$13,$F38:$J38),"")</f>
        <v>#REF!</v>
      </c>
      <c r="W38" s="28" t="e">
        <f>IF(AND(LEN($D38)&gt;0,SUMIF($F$13:$J$13,W$13,$F38:$J38)&gt;0,ASISTENCIA!#REF!&lt;&gt;"X",ASISTENCIA!#REF!&lt;&gt;"L",ASISTENCIA!#REF!&lt;&gt;"J",ASISTENCIA!#REF!&lt;&gt;"V",ASISTENCIA!#REF!&lt;&gt;"F",ASISTENCIA!#REF!&lt;&gt;""),SUMIF($F$13:$J$13,W$13,$F38:$J38),"")</f>
        <v>#REF!</v>
      </c>
      <c r="X38" s="28" t="e">
        <f>IF(AND(LEN($D38)&gt;0,SUMIF($F$13:$J$13,X$13,$F38:$J38)&gt;0,ASISTENCIA!#REF!&lt;&gt;"X",ASISTENCIA!#REF!&lt;&gt;"L",ASISTENCIA!#REF!&lt;&gt;"J",ASISTENCIA!#REF!&lt;&gt;"V",ASISTENCIA!#REF!&lt;&gt;"F",ASISTENCIA!#REF!&lt;&gt;""),SUMIF($F$13:$J$13,X$13,$F38:$J38),"")</f>
        <v>#REF!</v>
      </c>
      <c r="Y38" s="28" t="e">
        <f>IF(AND(LEN($D38)&gt;0,SUMIF($F$13:$J$13,Y$13,$F38:$J38)&gt;0,ASISTENCIA!#REF!&lt;&gt;"X",ASISTENCIA!#REF!&lt;&gt;"L",ASISTENCIA!#REF!&lt;&gt;"J",ASISTENCIA!#REF!&lt;&gt;"V",ASISTENCIA!#REF!&lt;&gt;"F",ASISTENCIA!#REF!&lt;&gt;""),SUMIF($F$13:$J$13,Y$13,$F38:$J38),"")</f>
        <v>#REF!</v>
      </c>
      <c r="Z38" s="28" t="e">
        <f>IF(AND(LEN($D38)&gt;0,SUMIF($F$13:$J$13,Z$13,$F38:$J38)&gt;0,ASISTENCIA!#REF!&lt;&gt;"X",ASISTENCIA!#REF!&lt;&gt;"L",ASISTENCIA!#REF!&lt;&gt;"J",ASISTENCIA!#REF!&lt;&gt;"V",ASISTENCIA!#REF!&lt;&gt;"F",ASISTENCIA!#REF!&lt;&gt;""),SUMIF($F$13:$J$13,Z$13,$F38:$J38),"")</f>
        <v>#REF!</v>
      </c>
      <c r="AA38" s="28" t="e">
        <f>IF(AND(LEN($D38)&gt;0,SUMIF($F$13:$J$13,AA$13,$F38:$J38)&gt;0,ASISTENCIA!#REF!&lt;&gt;"X",ASISTENCIA!#REF!&lt;&gt;"L",ASISTENCIA!#REF!&lt;&gt;"J",ASISTENCIA!#REF!&lt;&gt;"V",ASISTENCIA!#REF!&lt;&gt;"F",ASISTENCIA!#REF!&lt;&gt;""),SUMIF($F$13:$J$13,AA$13,$F38:$J38),"")</f>
        <v>#REF!</v>
      </c>
      <c r="AB38" s="28" t="e">
        <f>IF(AND(LEN($D38)&gt;0,SUMIF($F$13:$J$13,AB$13,$F38:$J38)&gt;0,ASISTENCIA!#REF!&lt;&gt;"X",ASISTENCIA!#REF!&lt;&gt;"L",ASISTENCIA!#REF!&lt;&gt;"J",ASISTENCIA!#REF!&lt;&gt;"V",ASISTENCIA!#REF!&lt;&gt;"F",ASISTENCIA!#REF!&lt;&gt;""),SUMIF($F$13:$J$13,AB$13,$F38:$J38),"")</f>
        <v>#REF!</v>
      </c>
      <c r="AC38" s="28" t="e">
        <f>IF(AND(LEN($D38)&gt;0,SUMIF($F$13:$J$13,AC$13,$F38:$J38)&gt;0,ASISTENCIA!#REF!&lt;&gt;"X",ASISTENCIA!#REF!&lt;&gt;"L",ASISTENCIA!#REF!&lt;&gt;"J",ASISTENCIA!#REF!&lt;&gt;"V",ASISTENCIA!#REF!&lt;&gt;"F",ASISTENCIA!#REF!&lt;&gt;""),SUMIF($F$13:$J$13,AC$13,$F38:$J38),"")</f>
        <v>#REF!</v>
      </c>
      <c r="AD38" s="28" t="e">
        <f>IF(AND(LEN($D38)&gt;0,SUMIF($F$13:$J$13,AD$13,$F38:$J38)&gt;0,ASISTENCIA!#REF!&lt;&gt;"X",ASISTENCIA!#REF!&lt;&gt;"L",ASISTENCIA!#REF!&lt;&gt;"J",ASISTENCIA!#REF!&lt;&gt;"V",ASISTENCIA!#REF!&lt;&gt;"F",ASISTENCIA!#REF!&lt;&gt;""),SUMIF($F$13:$J$13,AD$13,$F38:$J38),"")</f>
        <v>#REF!</v>
      </c>
      <c r="AE38" s="28" t="e">
        <f>IF(AND(LEN($D38)&gt;0,SUMIF($F$13:$J$13,AE$13,$F38:$J38)&gt;0,ASISTENCIA!#REF!&lt;&gt;"X",ASISTENCIA!#REF!&lt;&gt;"L",ASISTENCIA!#REF!&lt;&gt;"J",ASISTENCIA!#REF!&lt;&gt;"V",ASISTENCIA!#REF!&lt;&gt;"F",ASISTENCIA!#REF!&lt;&gt;""),SUMIF($F$13:$J$13,AE$13,$F38:$J38),"")</f>
        <v>#REF!</v>
      </c>
      <c r="AF38" s="28" t="e">
        <f>IF(AND(LEN($D38)&gt;0,SUMIF($F$13:$J$13,AF$13,$F38:$J38)&gt;0,ASISTENCIA!#REF!&lt;&gt;"X",ASISTENCIA!#REF!&lt;&gt;"L",ASISTENCIA!#REF!&lt;&gt;"J",ASISTENCIA!#REF!&lt;&gt;"V",ASISTENCIA!#REF!&lt;&gt;"F",ASISTENCIA!#REF!&lt;&gt;""),SUMIF($F$13:$J$13,AF$13,$F38:$J38),"")</f>
        <v>#REF!</v>
      </c>
      <c r="AG38" s="28" t="e">
        <f>IF(AND(LEN($D38)&gt;0,SUMIF($F$13:$J$13,AG$13,$F38:$J38)&gt;0,ASISTENCIA!#REF!&lt;&gt;"X",ASISTENCIA!#REF!&lt;&gt;"L",ASISTENCIA!#REF!&lt;&gt;"J",ASISTENCIA!#REF!&lt;&gt;"V",ASISTENCIA!#REF!&lt;&gt;"F",ASISTENCIA!#REF!&lt;&gt;""),SUMIF($F$13:$J$13,AG$13,$F38:$J38),"")</f>
        <v>#REF!</v>
      </c>
      <c r="AH38" s="28" t="e">
        <f>IF(AND(LEN($D38)&gt;0,SUMIF($F$13:$J$13,AH$13,$F38:$J38)&gt;0,ASISTENCIA!#REF!&lt;&gt;"X",ASISTENCIA!#REF!&lt;&gt;"L",ASISTENCIA!#REF!&lt;&gt;"J",ASISTENCIA!#REF!&lt;&gt;"V",ASISTENCIA!#REF!&lt;&gt;"F",ASISTENCIA!#REF!&lt;&gt;""),SUMIF($F$13:$J$13,AH$13,$F38:$J38),"")</f>
        <v>#REF!</v>
      </c>
      <c r="AI38" s="28" t="e">
        <f>IF(AND(LEN($D38)&gt;0,SUMIF($F$13:$J$13,AI$13,$F38:$J38)&gt;0,ASISTENCIA!#REF!&lt;&gt;"X",ASISTENCIA!#REF!&lt;&gt;"L",ASISTENCIA!#REF!&lt;&gt;"J",ASISTENCIA!#REF!&lt;&gt;"V",ASISTENCIA!#REF!&lt;&gt;"F",ASISTENCIA!#REF!&lt;&gt;""),SUMIF($F$13:$J$13,AI$13,$F38:$J38),"")</f>
        <v>#REF!</v>
      </c>
      <c r="AJ38" s="28" t="e">
        <f>IF(AND(LEN($D38)&gt;0,SUMIF($F$13:$J$13,AJ$13,$F38:$J38)&gt;0,ASISTENCIA!#REF!&lt;&gt;"X",ASISTENCIA!#REF!&lt;&gt;"L",ASISTENCIA!#REF!&lt;&gt;"J",ASISTENCIA!#REF!&lt;&gt;"V",ASISTENCIA!#REF!&lt;&gt;"F",ASISTENCIA!#REF!&lt;&gt;""),SUMIF($F$13:$J$13,AJ$13,$F38:$J38),"")</f>
        <v>#REF!</v>
      </c>
      <c r="AK38" s="28" t="e">
        <f>IF(AND(LEN($D38)&gt;0,SUMIF($F$13:$J$13,AK$13,$F38:$J38)&gt;0,ASISTENCIA!#REF!&lt;&gt;"X",ASISTENCIA!#REF!&lt;&gt;"L",ASISTENCIA!#REF!&lt;&gt;"J",ASISTENCIA!#REF!&lt;&gt;"V",ASISTENCIA!#REF!&lt;&gt;"F",ASISTENCIA!#REF!&lt;&gt;""),SUMIF($F$13:$J$13,AK$13,$F38:$J38),"")</f>
        <v>#REF!</v>
      </c>
      <c r="AL38" s="28" t="e">
        <f>IF(AND(LEN($D38)&gt;0,SUMIF($F$13:$J$13,AL$13,$F38:$J38)&gt;0,ASISTENCIA!#REF!&lt;&gt;"X",ASISTENCIA!#REF!&lt;&gt;"L",ASISTENCIA!#REF!&lt;&gt;"J",ASISTENCIA!#REF!&lt;&gt;"V",ASISTENCIA!#REF!&lt;&gt;"F",ASISTENCIA!#REF!&lt;&gt;""),SUMIF($F$13:$J$13,AL$13,$F38:$J38),"")</f>
        <v>#REF!</v>
      </c>
      <c r="AM38" s="28" t="e">
        <f>IF(AND(LEN($D38)&gt;0,SUMIF($F$13:$J$13,AM$13,$F38:$J38)&gt;0,ASISTENCIA!#REF!&lt;&gt;"X",ASISTENCIA!#REF!&lt;&gt;"L",ASISTENCIA!#REF!&lt;&gt;"J",ASISTENCIA!#REF!&lt;&gt;"V",ASISTENCIA!#REF!&lt;&gt;"F",ASISTENCIA!#REF!&lt;&gt;""),SUMIF($F$13:$J$13,AM$13,$F38:$J38),"")</f>
        <v>#REF!</v>
      </c>
      <c r="AN38" s="28" t="e">
        <f>IF(AND(LEN($D38)&gt;0,SUMIF($F$13:$J$13,AN$13,$F38:$J38)&gt;0,ASISTENCIA!#REF!&lt;&gt;"X",ASISTENCIA!#REF!&lt;&gt;"L",ASISTENCIA!#REF!&lt;&gt;"J",ASISTENCIA!#REF!&lt;&gt;"V",ASISTENCIA!#REF!&lt;&gt;"F",ASISTENCIA!#REF!&lt;&gt;""),SUMIF($F$13:$J$13,AN$13,$F38:$J38),"")</f>
        <v>#REF!</v>
      </c>
      <c r="AO38" s="28" t="e">
        <f>IF(AND(LEN($D38)&gt;0,SUMIF($F$13:$J$13,AO$13,$F38:$J38)&gt;0,ASISTENCIA!#REF!&lt;&gt;"X",ASISTENCIA!#REF!&lt;&gt;"L",ASISTENCIA!#REF!&lt;&gt;"J",ASISTENCIA!#REF!&lt;&gt;"V",ASISTENCIA!#REF!&lt;&gt;"F",ASISTENCIA!#REF!&lt;&gt;""),SUMIF($F$13:$J$13,AO$13,$F38:$J38),"")</f>
        <v>#REF!</v>
      </c>
      <c r="AP38" s="28" t="e">
        <f>IF(AND(LEN($D38)&gt;0,SUMIF($F$13:$J$13,AP$13,$F38:$J38)&gt;0,ASISTENCIA!#REF!&lt;&gt;"X",ASISTENCIA!#REF!&lt;&gt;"L",ASISTENCIA!#REF!&lt;&gt;"J",ASISTENCIA!#REF!&lt;&gt;"V",ASISTENCIA!#REF!&lt;&gt;"F",ASISTENCIA!#REF!&lt;&gt;""),SUMIF($F$13:$J$13,AP$13,$F38:$J38),"")</f>
        <v>#REF!</v>
      </c>
      <c r="AQ38" s="28" t="e">
        <f>IF(AND(LEN($D38)&gt;0,SUMIF($F$13:$J$13,AQ$13,$F38:$J38)&gt;0,ASISTENCIA!#REF!&lt;&gt;"X",ASISTENCIA!#REF!&lt;&gt;"L",ASISTENCIA!#REF!&lt;&gt;"J",ASISTENCIA!#REF!&lt;&gt;"V",ASISTENCIA!#REF!&lt;&gt;"F",ASISTENCIA!#REF!&lt;&gt;""),SUMIF($F$13:$J$13,AQ$13,$F38:$J38),"")</f>
        <v>#REF!</v>
      </c>
      <c r="AR38" s="28" t="e">
        <f>IF(AND(LEN($D38)&gt;0,SUMIF($F$13:$J$13,AR$13,$F38:$J38)&gt;0,ASISTENCIA!#REF!&lt;&gt;"X",ASISTENCIA!#REF!&lt;&gt;"L",ASISTENCIA!#REF!&lt;&gt;"J",ASISTENCIA!#REF!&lt;&gt;"V",ASISTENCIA!#REF!&lt;&gt;"F",ASISTENCIA!#REF!&lt;&gt;""),SUMIF($F$13:$J$13,AR$13,$F38:$J38),"")</f>
        <v>#REF!</v>
      </c>
      <c r="AS38" s="28" t="e">
        <f>IF(AND(LEN($D38)&gt;0,SUMIF($F$13:$J$13,AS$13,$F38:$J38)&gt;0,ASISTENCIA!#REF!&lt;&gt;"X",ASISTENCIA!#REF!&lt;&gt;"L",ASISTENCIA!#REF!&lt;&gt;"J",ASISTENCIA!#REF!&lt;&gt;"V",ASISTENCIA!#REF!&lt;&gt;"F",ASISTENCIA!#REF!&lt;&gt;""),SUMIF($F$13:$J$13,AS$13,$F38:$J38),"")</f>
        <v>#REF!</v>
      </c>
      <c r="AT38" s="108" t="e">
        <f t="shared" si="3"/>
        <v>#REF!</v>
      </c>
      <c r="AX38" s="103" t="e">
        <f>IF(AND(LEN($D38)&gt;0,SUMIF($F$13:$J$13,AX$13,$F38:$J38)&gt;0,ASISTENCIA!#REF!&lt;&gt;"X",ASISTENCIA!#REF!&lt;&gt;"L",ASISTENCIA!#REF!&lt;&gt;"J",ASISTENCIA!#REF!&lt;&gt;"F"),SUMIF($F$13:$J$13,AX$13,$F38:$J38),"")</f>
        <v>#REF!</v>
      </c>
      <c r="AY38" s="103" t="e">
        <f>IF(AND(LEN($D38)&gt;0,SUMIF($F$13:$J$13,AY$13,$F38:$J38)&gt;0,ASISTENCIA!#REF!&lt;&gt;"X",ASISTENCIA!#REF!&lt;&gt;"L",ASISTENCIA!#REF!&lt;&gt;"J",ASISTENCIA!#REF!&lt;&gt;"F"),SUMIF($F$13:$J$13,AY$13,$F38:$J38),"")</f>
        <v>#REF!</v>
      </c>
      <c r="AZ38" s="103" t="e">
        <f>IF(AND(LEN($D38)&gt;0,SUMIF($F$13:$J$13,AZ$13,$F38:$J38)&gt;0,ASISTENCIA!#REF!&lt;&gt;"X",ASISTENCIA!#REF!&lt;&gt;"L",ASISTENCIA!#REF!&lt;&gt;"J",ASISTENCIA!#REF!&lt;&gt;"F"),SUMIF($F$13:$J$13,AZ$13,$F38:$J38),"")</f>
        <v>#REF!</v>
      </c>
      <c r="BA38" s="103" t="e">
        <f>IF(AND(LEN($D38)&gt;0,SUMIF($F$13:$J$13,BA$13,$F38:$J38)&gt;0,ASISTENCIA!#REF!&lt;&gt;"X",ASISTENCIA!#REF!&lt;&gt;"L",ASISTENCIA!#REF!&lt;&gt;"J",ASISTENCIA!#REF!&lt;&gt;"F"),SUMIF($F$13:$J$13,BA$13,$F38:$J38),"")</f>
        <v>#REF!</v>
      </c>
      <c r="BB38" s="103" t="e">
        <f>IF(AND(LEN($D38)&gt;0,SUMIF($F$13:$J$13,BB$13,$F38:$J38)&gt;0,ASISTENCIA!#REF!&lt;&gt;"X",ASISTENCIA!#REF!&lt;&gt;"L",ASISTENCIA!#REF!&lt;&gt;"J",ASISTENCIA!#REF!&lt;&gt;"F"),SUMIF($F$13:$J$13,BB$13,$F38:$J38),"")</f>
        <v>#REF!</v>
      </c>
      <c r="BC38" s="103" t="e">
        <f>IF(AND(LEN($D38)&gt;0,SUMIF($F$13:$J$13,BC$13,$F38:$J38)&gt;0,ASISTENCIA!#REF!&lt;&gt;"X",ASISTENCIA!#REF!&lt;&gt;"L",ASISTENCIA!#REF!&lt;&gt;"J",ASISTENCIA!#REF!&lt;&gt;"F"),SUMIF($F$13:$J$13,BC$13,$F38:$J38),"")</f>
        <v>#REF!</v>
      </c>
      <c r="BD38" s="103" t="e">
        <f>IF(AND(LEN($D38)&gt;0,SUMIF($F$13:$J$13,BD$13,$F38:$J38)&gt;0,ASISTENCIA!#REF!&lt;&gt;"X",ASISTENCIA!#REF!&lt;&gt;"L",ASISTENCIA!#REF!&lt;&gt;"J",ASISTENCIA!#REF!&lt;&gt;"F"),SUMIF($F$13:$J$13,BD$13,$F38:$J38),"")</f>
        <v>#REF!</v>
      </c>
      <c r="BE38" s="103" t="e">
        <f>IF(AND(LEN($D38)&gt;0,SUMIF($F$13:$J$13,BE$13,$F38:$J38)&gt;0,ASISTENCIA!#REF!&lt;&gt;"X",ASISTENCIA!#REF!&lt;&gt;"L",ASISTENCIA!#REF!&lt;&gt;"J",ASISTENCIA!#REF!&lt;&gt;"F"),SUMIF($F$13:$J$13,BE$13,$F38:$J38),"")</f>
        <v>#REF!</v>
      </c>
      <c r="BF38" s="103" t="e">
        <f>IF(AND(LEN($D38)&gt;0,SUMIF($F$13:$J$13,BF$13,$F38:$J38)&gt;0,ASISTENCIA!#REF!&lt;&gt;"X",ASISTENCIA!#REF!&lt;&gt;"L",ASISTENCIA!#REF!&lt;&gt;"J",ASISTENCIA!#REF!&lt;&gt;"F"),SUMIF($F$13:$J$13,BF$13,$F38:$J38),"")</f>
        <v>#REF!</v>
      </c>
      <c r="BG38" s="103" t="e">
        <f>IF(AND(LEN($D38)&gt;0,SUMIF($F$13:$J$13,BG$13,$F38:$J38)&gt;0,ASISTENCIA!#REF!&lt;&gt;"X",ASISTENCIA!#REF!&lt;&gt;"L",ASISTENCIA!#REF!&lt;&gt;"J",ASISTENCIA!#REF!&lt;&gt;"F"),SUMIF($F$13:$J$13,BG$13,$F38:$J38),"")</f>
        <v>#REF!</v>
      </c>
      <c r="BH38" s="103" t="e">
        <f>IF(AND(LEN($D38)&gt;0,SUMIF($F$13:$J$13,BH$13,$F38:$J38)&gt;0,ASISTENCIA!#REF!&lt;&gt;"X",ASISTENCIA!#REF!&lt;&gt;"L",ASISTENCIA!#REF!&lt;&gt;"J",ASISTENCIA!#REF!&lt;&gt;"F"),SUMIF($F$13:$J$13,BH$13,$F38:$J38),"")</f>
        <v>#REF!</v>
      </c>
      <c r="BI38" s="103" t="e">
        <f>IF(AND(LEN($D38)&gt;0,SUMIF($F$13:$J$13,BI$13,$F38:$J38)&gt;0,ASISTENCIA!#REF!&lt;&gt;"X",ASISTENCIA!#REF!&lt;&gt;"L",ASISTENCIA!#REF!&lt;&gt;"J",ASISTENCIA!#REF!&lt;&gt;"F"),SUMIF($F$13:$J$13,BI$13,$F38:$J38),"")</f>
        <v>#REF!</v>
      </c>
      <c r="BJ38" s="103" t="e">
        <f>IF(AND(LEN($D38)&gt;0,SUMIF($F$13:$J$13,BJ$13,$F38:$J38)&gt;0,ASISTENCIA!#REF!&lt;&gt;"X",ASISTENCIA!#REF!&lt;&gt;"L",ASISTENCIA!#REF!&lt;&gt;"J",ASISTENCIA!#REF!&lt;&gt;"F"),SUMIF($F$13:$J$13,BJ$13,$F38:$J38),"")</f>
        <v>#REF!</v>
      </c>
      <c r="BK38" s="103" t="e">
        <f>IF(AND(LEN($D38)&gt;0,SUMIF($F$13:$J$13,BK$13,$F38:$J38)&gt;0,ASISTENCIA!#REF!&lt;&gt;"X",ASISTENCIA!#REF!&lt;&gt;"L",ASISTENCIA!#REF!&lt;&gt;"J",ASISTENCIA!#REF!&lt;&gt;"F"),SUMIF($F$13:$J$13,BK$13,$F38:$J38),"")</f>
        <v>#REF!</v>
      </c>
      <c r="BL38" s="103" t="e">
        <f>IF(AND(LEN($D38)&gt;0,SUMIF($F$13:$J$13,BL$13,$F38:$J38)&gt;0,ASISTENCIA!#REF!&lt;&gt;"X",ASISTENCIA!#REF!&lt;&gt;"L",ASISTENCIA!#REF!&lt;&gt;"J",ASISTENCIA!#REF!&lt;&gt;"F"),SUMIF($F$13:$J$13,BL$13,$F38:$J38),"")</f>
        <v>#REF!</v>
      </c>
      <c r="BM38" s="103" t="e">
        <f>IF(AND(LEN($D38)&gt;0,SUMIF($F$13:$J$13,BM$13,$F38:$J38)&gt;0,ASISTENCIA!#REF!&lt;&gt;"X",ASISTENCIA!#REF!&lt;&gt;"L",ASISTENCIA!#REF!&lt;&gt;"J",ASISTENCIA!#REF!&lt;&gt;"F"),SUMIF($F$13:$J$13,BM$13,$F38:$J38),"")</f>
        <v>#REF!</v>
      </c>
      <c r="BN38" s="103" t="e">
        <f>IF(AND(LEN($D38)&gt;0,SUMIF($F$13:$J$13,BN$13,$F38:$J38)&gt;0,ASISTENCIA!#REF!&lt;&gt;"X",ASISTENCIA!#REF!&lt;&gt;"L",ASISTENCIA!#REF!&lt;&gt;"J",ASISTENCIA!#REF!&lt;&gt;"F"),SUMIF($F$13:$J$13,BN$13,$F38:$J38),"")</f>
        <v>#REF!</v>
      </c>
      <c r="BO38" s="103" t="e">
        <f>IF(AND(LEN($D38)&gt;0,SUMIF($F$13:$J$13,BO$13,$F38:$J38)&gt;0,ASISTENCIA!#REF!&lt;&gt;"X",ASISTENCIA!#REF!&lt;&gt;"L",ASISTENCIA!#REF!&lt;&gt;"J",ASISTENCIA!#REF!&lt;&gt;"F"),SUMIF($F$13:$J$13,BO$13,$F38:$J38),"")</f>
        <v>#REF!</v>
      </c>
      <c r="BP38" s="103" t="e">
        <f>IF(AND(LEN($D38)&gt;0,SUMIF($F$13:$J$13,BP$13,$F38:$J38)&gt;0,ASISTENCIA!#REF!&lt;&gt;"X",ASISTENCIA!#REF!&lt;&gt;"L",ASISTENCIA!#REF!&lt;&gt;"J",ASISTENCIA!#REF!&lt;&gt;"F"),SUMIF($F$13:$J$13,BP$13,$F38:$J38),"")</f>
        <v>#REF!</v>
      </c>
      <c r="BQ38" s="103" t="e">
        <f>IF(AND(LEN($D38)&gt;0,SUMIF($F$13:$J$13,BQ$13,$F38:$J38)&gt;0,ASISTENCIA!#REF!&lt;&gt;"X",ASISTENCIA!#REF!&lt;&gt;"L",ASISTENCIA!#REF!&lt;&gt;"J",ASISTENCIA!#REF!&lt;&gt;"F"),SUMIF($F$13:$J$13,BQ$13,$F38:$J38),"")</f>
        <v>#REF!</v>
      </c>
      <c r="BR38" s="103" t="e">
        <f>IF(AND(LEN($D38)&gt;0,SUMIF($F$13:$J$13,BR$13,$F38:$J38)&gt;0,ASISTENCIA!#REF!&lt;&gt;"X",ASISTENCIA!#REF!&lt;&gt;"L",ASISTENCIA!#REF!&lt;&gt;"J",ASISTENCIA!#REF!&lt;&gt;"F"),SUMIF($F$13:$J$13,BR$13,$F38:$J38),"")</f>
        <v>#REF!</v>
      </c>
      <c r="BS38" s="103" t="e">
        <f>IF(AND(LEN($D38)&gt;0,SUMIF($F$13:$J$13,BS$13,$F38:$J38)&gt;0,ASISTENCIA!#REF!&lt;&gt;"X",ASISTENCIA!#REF!&lt;&gt;"L",ASISTENCIA!#REF!&lt;&gt;"J",ASISTENCIA!#REF!&lt;&gt;"F"),SUMIF($F$13:$J$13,BS$13,$F38:$J38),"")</f>
        <v>#REF!</v>
      </c>
      <c r="BT38" s="103" t="e">
        <f>IF(AND(LEN($D38)&gt;0,SUMIF($F$13:$J$13,BT$13,$F38:$J38)&gt;0,ASISTENCIA!#REF!&lt;&gt;"X",ASISTENCIA!#REF!&lt;&gt;"L",ASISTENCIA!#REF!&lt;&gt;"J",ASISTENCIA!#REF!&lt;&gt;"F"),SUMIF($F$13:$J$13,BT$13,$F38:$J38),"")</f>
        <v>#REF!</v>
      </c>
      <c r="BU38" s="103" t="e">
        <f>IF(AND(LEN($D38)&gt;0,SUMIF($F$13:$J$13,BU$13,$F38:$J38)&gt;0,ASISTENCIA!#REF!&lt;&gt;"X",ASISTENCIA!#REF!&lt;&gt;"L",ASISTENCIA!#REF!&lt;&gt;"J",ASISTENCIA!#REF!&lt;&gt;"F"),SUMIF($F$13:$J$13,BU$13,$F38:$J38),"")</f>
        <v>#REF!</v>
      </c>
      <c r="BV38" s="103" t="e">
        <f>IF(AND(LEN($D38)&gt;0,SUMIF($F$13:$J$13,BV$13,$F38:$J38)&gt;0,ASISTENCIA!#REF!&lt;&gt;"X",ASISTENCIA!#REF!&lt;&gt;"L",ASISTENCIA!#REF!&lt;&gt;"J",ASISTENCIA!#REF!&lt;&gt;"F"),SUMIF($F$13:$J$13,BV$13,$F38:$J38),"")</f>
        <v>#REF!</v>
      </c>
      <c r="BW38" s="103" t="e">
        <f>IF(AND(LEN($D38)&gt;0,SUMIF($F$13:$J$13,BW$13,$F38:$J38)&gt;0,ASISTENCIA!#REF!&lt;&gt;"X",ASISTENCIA!#REF!&lt;&gt;"L",ASISTENCIA!#REF!&lt;&gt;"J",ASISTENCIA!#REF!&lt;&gt;"F"),SUMIF($F$13:$J$13,BW$13,$F38:$J38),"")</f>
        <v>#REF!</v>
      </c>
      <c r="BX38" s="103" t="e">
        <f>IF(AND(LEN($D38)&gt;0,SUMIF($F$13:$J$13,BX$13,$F38:$J38)&gt;0,ASISTENCIA!#REF!&lt;&gt;"X",ASISTENCIA!#REF!&lt;&gt;"L",ASISTENCIA!#REF!&lt;&gt;"J",ASISTENCIA!#REF!&lt;&gt;"F"),SUMIF($F$13:$J$13,BX$13,$F38:$J38),"")</f>
        <v>#REF!</v>
      </c>
      <c r="BY38" s="103" t="e">
        <f>IF(AND(LEN($D38)&gt;0,SUMIF($F$13:$J$13,BY$13,$F38:$J38)&gt;0,ASISTENCIA!#REF!&lt;&gt;"X",ASISTENCIA!#REF!&lt;&gt;"L",ASISTENCIA!#REF!&lt;&gt;"J",ASISTENCIA!#REF!&lt;&gt;"F"),SUMIF($F$13:$J$13,BY$13,$F38:$J38),"")</f>
        <v>#REF!</v>
      </c>
      <c r="BZ38" s="103" t="e">
        <f>IF(AND(LEN($D38)&gt;0,SUMIF($F$13:$J$13,BZ$13,$F38:$J38)&gt;0,ASISTENCIA!#REF!&lt;&gt;"X",ASISTENCIA!#REF!&lt;&gt;"L",ASISTENCIA!#REF!&lt;&gt;"J",ASISTENCIA!#REF!&lt;&gt;"F"),SUMIF($F$13:$J$13,BZ$13,$F38:$J38),"")</f>
        <v>#REF!</v>
      </c>
      <c r="CA38" s="103" t="e">
        <f>IF(AND(LEN($D38)&gt;0,SUMIF($F$13:$J$13,CA$13,$F38:$J38)&gt;0,ASISTENCIA!#REF!&lt;&gt;"X",ASISTENCIA!#REF!&lt;&gt;"L",ASISTENCIA!#REF!&lt;&gt;"J",ASISTENCIA!#REF!&lt;&gt;"F"),SUMIF($F$13:$J$13,CA$13,$F38:$J38),"")</f>
        <v>#REF!</v>
      </c>
      <c r="CB38" s="103" t="e">
        <f>IF(AND(LEN($D38)&gt;0,SUMIF($F$13:$J$13,CB$13,$F38:$J38)&gt;0,ASISTENCIA!#REF!&lt;&gt;"X",ASISTENCIA!#REF!&lt;&gt;"L",ASISTENCIA!#REF!&lt;&gt;"J",ASISTENCIA!#REF!&lt;&gt;"F"),SUMIF($F$13:$J$13,CB$13,$F38:$J38),"")</f>
        <v>#REF!</v>
      </c>
      <c r="CC38" s="108" t="e">
        <f t="shared" si="4"/>
        <v>#REF!</v>
      </c>
    </row>
    <row r="39" spans="1:81" ht="15" x14ac:dyDescent="0.2">
      <c r="A39" s="18" t="e">
        <f t="shared" si="5"/>
        <v>#REF!</v>
      </c>
      <c r="B39" s="14" t="e">
        <f>IF(LEN(C39)&gt;0,VLOOKUP($O$4,DATA!$A$1:$S$1,2,FALSE),"")</f>
        <v>#REF!</v>
      </c>
      <c r="C39" s="15" t="e">
        <f t="shared" si="2"/>
        <v>#REF!</v>
      </c>
      <c r="D39" s="21" t="e">
        <f>IF(LEN(ASISTENCIA!#REF!)&gt;0,ASISTENCIA!#REF!,"")</f>
        <v>#REF!</v>
      </c>
      <c r="E39" s="110" t="e">
        <f>IF(LEN(D39)&gt;0,ASISTENCIA!#REF!,"")</f>
        <v>#REF!</v>
      </c>
      <c r="F39" s="19"/>
      <c r="G39" s="19"/>
      <c r="H39" s="19"/>
      <c r="I39" s="19"/>
      <c r="J39" s="19"/>
      <c r="K39" s="103" t="str">
        <f t="shared" si="0"/>
        <v/>
      </c>
      <c r="L39" s="6"/>
      <c r="M39" s="5"/>
      <c r="N39" s="103" t="e">
        <f t="shared" si="6"/>
        <v>#REF!</v>
      </c>
      <c r="O39" s="28" t="e">
        <f>IF(AND(LEN($D39)&gt;0,SUMIF($F$13:$J$13,O$13,$F39:$J39)&gt;0,ASISTENCIA!#REF!&lt;&gt;"X",ASISTENCIA!#REF!&lt;&gt;"L",ASISTENCIA!#REF!&lt;&gt;"J",ASISTENCIA!#REF!&lt;&gt;"V",ASISTENCIA!#REF!&lt;&gt;"F",ASISTENCIA!#REF!&lt;&gt;""),SUMIF($F$13:$J$13,O$13,$F39:$J39),"")</f>
        <v>#REF!</v>
      </c>
      <c r="P39" s="28" t="e">
        <f>IF(AND(LEN($D39)&gt;0,SUMIF($F$13:$J$13,P$13,$F39:$J39)&gt;0,ASISTENCIA!#REF!&lt;&gt;"X",ASISTENCIA!#REF!&lt;&gt;"L",ASISTENCIA!#REF!&lt;&gt;"J",ASISTENCIA!#REF!&lt;&gt;"V",ASISTENCIA!#REF!&lt;&gt;"F",ASISTENCIA!#REF!&lt;&gt;""),SUMIF($F$13:$J$13,P$13,$F39:$J39),"")</f>
        <v>#REF!</v>
      </c>
      <c r="Q39" s="28" t="e">
        <f>IF(AND(LEN($D39)&gt;0,SUMIF($F$13:$J$13,Q$13,$F39:$J39)&gt;0,ASISTENCIA!#REF!&lt;&gt;"X",ASISTENCIA!#REF!&lt;&gt;"L",ASISTENCIA!#REF!&lt;&gt;"J",ASISTENCIA!#REF!&lt;&gt;"V",ASISTENCIA!#REF!&lt;&gt;"F",ASISTENCIA!#REF!&lt;&gt;""),SUMIF($F$13:$J$13,Q$13,$F39:$J39),"")</f>
        <v>#REF!</v>
      </c>
      <c r="R39" s="28" t="e">
        <f>IF(AND(LEN($D39)&gt;0,SUMIF($F$13:$J$13,R$13,$F39:$J39)&gt;0,ASISTENCIA!#REF!&lt;&gt;"X",ASISTENCIA!#REF!&lt;&gt;"L",ASISTENCIA!#REF!&lt;&gt;"J",ASISTENCIA!#REF!&lt;&gt;"V",ASISTENCIA!#REF!&lt;&gt;"F",ASISTENCIA!#REF!&lt;&gt;""),SUMIF($F$13:$J$13,R$13,$F39:$J39),"")</f>
        <v>#REF!</v>
      </c>
      <c r="S39" s="28" t="e">
        <f>IF(AND(LEN($D39)&gt;0,SUMIF($F$13:$J$13,S$13,$F39:$J39)&gt;0,ASISTENCIA!#REF!&lt;&gt;"X",ASISTENCIA!#REF!&lt;&gt;"L",ASISTENCIA!#REF!&lt;&gt;"J",ASISTENCIA!#REF!&lt;&gt;"V",ASISTENCIA!#REF!&lt;&gt;"F",ASISTENCIA!#REF!&lt;&gt;""),SUMIF($F$13:$J$13,S$13,$F39:$J39),"")</f>
        <v>#REF!</v>
      </c>
      <c r="T39" s="28" t="e">
        <f>IF(AND(LEN($D39)&gt;0,SUMIF($F$13:$J$13,T$13,$F39:$J39)&gt;0,ASISTENCIA!#REF!&lt;&gt;"X",ASISTENCIA!#REF!&lt;&gt;"L",ASISTENCIA!#REF!&lt;&gt;"J",ASISTENCIA!#REF!&lt;&gt;"V",ASISTENCIA!#REF!&lt;&gt;"F",ASISTENCIA!#REF!&lt;&gt;""),SUMIF($F$13:$J$13,T$13,$F39:$J39),"")</f>
        <v>#REF!</v>
      </c>
      <c r="U39" s="28" t="e">
        <f>IF(AND(LEN($D39)&gt;0,SUMIF($F$13:$J$13,U$13,$F39:$J39)&gt;0,ASISTENCIA!#REF!&lt;&gt;"X",ASISTENCIA!#REF!&lt;&gt;"L",ASISTENCIA!#REF!&lt;&gt;"J",ASISTENCIA!#REF!&lt;&gt;"V",ASISTENCIA!#REF!&lt;&gt;"F",ASISTENCIA!#REF!&lt;&gt;""),SUMIF($F$13:$J$13,U$13,$F39:$J39),"")</f>
        <v>#REF!</v>
      </c>
      <c r="V39" s="28" t="e">
        <f>IF(AND(LEN($D39)&gt;0,SUMIF($F$13:$J$13,V$13,$F39:$J39)&gt;0,ASISTENCIA!#REF!&lt;&gt;"X",ASISTENCIA!#REF!&lt;&gt;"L",ASISTENCIA!#REF!&lt;&gt;"J",ASISTENCIA!#REF!&lt;&gt;"V",ASISTENCIA!#REF!&lt;&gt;"F",ASISTENCIA!#REF!&lt;&gt;""),SUMIF($F$13:$J$13,V$13,$F39:$J39),"")</f>
        <v>#REF!</v>
      </c>
      <c r="W39" s="28" t="e">
        <f>IF(AND(LEN($D39)&gt;0,SUMIF($F$13:$J$13,W$13,$F39:$J39)&gt;0,ASISTENCIA!#REF!&lt;&gt;"X",ASISTENCIA!#REF!&lt;&gt;"L",ASISTENCIA!#REF!&lt;&gt;"J",ASISTENCIA!#REF!&lt;&gt;"V",ASISTENCIA!#REF!&lt;&gt;"F",ASISTENCIA!#REF!&lt;&gt;""),SUMIF($F$13:$J$13,W$13,$F39:$J39),"")</f>
        <v>#REF!</v>
      </c>
      <c r="X39" s="28" t="e">
        <f>IF(AND(LEN($D39)&gt;0,SUMIF($F$13:$J$13,X$13,$F39:$J39)&gt;0,ASISTENCIA!#REF!&lt;&gt;"X",ASISTENCIA!#REF!&lt;&gt;"L",ASISTENCIA!#REF!&lt;&gt;"J",ASISTENCIA!#REF!&lt;&gt;"V",ASISTENCIA!#REF!&lt;&gt;"F",ASISTENCIA!#REF!&lt;&gt;""),SUMIF($F$13:$J$13,X$13,$F39:$J39),"")</f>
        <v>#REF!</v>
      </c>
      <c r="Y39" s="28" t="e">
        <f>IF(AND(LEN($D39)&gt;0,SUMIF($F$13:$J$13,Y$13,$F39:$J39)&gt;0,ASISTENCIA!#REF!&lt;&gt;"X",ASISTENCIA!#REF!&lt;&gt;"L",ASISTENCIA!#REF!&lt;&gt;"J",ASISTENCIA!#REF!&lt;&gt;"V",ASISTENCIA!#REF!&lt;&gt;"F",ASISTENCIA!#REF!&lt;&gt;""),SUMIF($F$13:$J$13,Y$13,$F39:$J39),"")</f>
        <v>#REF!</v>
      </c>
      <c r="Z39" s="28" t="e">
        <f>IF(AND(LEN($D39)&gt;0,SUMIF($F$13:$J$13,Z$13,$F39:$J39)&gt;0,ASISTENCIA!#REF!&lt;&gt;"X",ASISTENCIA!#REF!&lt;&gt;"L",ASISTENCIA!#REF!&lt;&gt;"J",ASISTENCIA!#REF!&lt;&gt;"V",ASISTENCIA!#REF!&lt;&gt;"F",ASISTENCIA!#REF!&lt;&gt;""),SUMIF($F$13:$J$13,Z$13,$F39:$J39),"")</f>
        <v>#REF!</v>
      </c>
      <c r="AA39" s="28" t="e">
        <f>IF(AND(LEN($D39)&gt;0,SUMIF($F$13:$J$13,AA$13,$F39:$J39)&gt;0,ASISTENCIA!#REF!&lt;&gt;"X",ASISTENCIA!#REF!&lt;&gt;"L",ASISTENCIA!#REF!&lt;&gt;"J",ASISTENCIA!#REF!&lt;&gt;"V",ASISTENCIA!#REF!&lt;&gt;"F",ASISTENCIA!#REF!&lt;&gt;""),SUMIF($F$13:$J$13,AA$13,$F39:$J39),"")</f>
        <v>#REF!</v>
      </c>
      <c r="AB39" s="28" t="e">
        <f>IF(AND(LEN($D39)&gt;0,SUMIF($F$13:$J$13,AB$13,$F39:$J39)&gt;0,ASISTENCIA!#REF!&lt;&gt;"X",ASISTENCIA!#REF!&lt;&gt;"L",ASISTENCIA!#REF!&lt;&gt;"J",ASISTENCIA!#REF!&lt;&gt;"V",ASISTENCIA!#REF!&lt;&gt;"F",ASISTENCIA!#REF!&lt;&gt;""),SUMIF($F$13:$J$13,AB$13,$F39:$J39),"")</f>
        <v>#REF!</v>
      </c>
      <c r="AC39" s="28" t="e">
        <f>IF(AND(LEN($D39)&gt;0,SUMIF($F$13:$J$13,AC$13,$F39:$J39)&gt;0,ASISTENCIA!#REF!&lt;&gt;"X",ASISTENCIA!#REF!&lt;&gt;"L",ASISTENCIA!#REF!&lt;&gt;"J",ASISTENCIA!#REF!&lt;&gt;"V",ASISTENCIA!#REF!&lt;&gt;"F",ASISTENCIA!#REF!&lt;&gt;""),SUMIF($F$13:$J$13,AC$13,$F39:$J39),"")</f>
        <v>#REF!</v>
      </c>
      <c r="AD39" s="28" t="e">
        <f>IF(AND(LEN($D39)&gt;0,SUMIF($F$13:$J$13,AD$13,$F39:$J39)&gt;0,ASISTENCIA!#REF!&lt;&gt;"X",ASISTENCIA!#REF!&lt;&gt;"L",ASISTENCIA!#REF!&lt;&gt;"J",ASISTENCIA!#REF!&lt;&gt;"V",ASISTENCIA!#REF!&lt;&gt;"F",ASISTENCIA!#REF!&lt;&gt;""),SUMIF($F$13:$J$13,AD$13,$F39:$J39),"")</f>
        <v>#REF!</v>
      </c>
      <c r="AE39" s="28" t="e">
        <f>IF(AND(LEN($D39)&gt;0,SUMIF($F$13:$J$13,AE$13,$F39:$J39)&gt;0,ASISTENCIA!#REF!&lt;&gt;"X",ASISTENCIA!#REF!&lt;&gt;"L",ASISTENCIA!#REF!&lt;&gt;"J",ASISTENCIA!#REF!&lt;&gt;"V",ASISTENCIA!#REF!&lt;&gt;"F",ASISTENCIA!#REF!&lt;&gt;""),SUMIF($F$13:$J$13,AE$13,$F39:$J39),"")</f>
        <v>#REF!</v>
      </c>
      <c r="AF39" s="28" t="e">
        <f>IF(AND(LEN($D39)&gt;0,SUMIF($F$13:$J$13,AF$13,$F39:$J39)&gt;0,ASISTENCIA!#REF!&lt;&gt;"X",ASISTENCIA!#REF!&lt;&gt;"L",ASISTENCIA!#REF!&lt;&gt;"J",ASISTENCIA!#REF!&lt;&gt;"V",ASISTENCIA!#REF!&lt;&gt;"F",ASISTENCIA!#REF!&lt;&gt;""),SUMIF($F$13:$J$13,AF$13,$F39:$J39),"")</f>
        <v>#REF!</v>
      </c>
      <c r="AG39" s="28" t="e">
        <f>IF(AND(LEN($D39)&gt;0,SUMIF($F$13:$J$13,AG$13,$F39:$J39)&gt;0,ASISTENCIA!#REF!&lt;&gt;"X",ASISTENCIA!#REF!&lt;&gt;"L",ASISTENCIA!#REF!&lt;&gt;"J",ASISTENCIA!#REF!&lt;&gt;"V",ASISTENCIA!#REF!&lt;&gt;"F",ASISTENCIA!#REF!&lt;&gt;""),SUMIF($F$13:$J$13,AG$13,$F39:$J39),"")</f>
        <v>#REF!</v>
      </c>
      <c r="AH39" s="28" t="e">
        <f>IF(AND(LEN($D39)&gt;0,SUMIF($F$13:$J$13,AH$13,$F39:$J39)&gt;0,ASISTENCIA!#REF!&lt;&gt;"X",ASISTENCIA!#REF!&lt;&gt;"L",ASISTENCIA!#REF!&lt;&gt;"J",ASISTENCIA!#REF!&lt;&gt;"V",ASISTENCIA!#REF!&lt;&gt;"F",ASISTENCIA!#REF!&lt;&gt;""),SUMIF($F$13:$J$13,AH$13,$F39:$J39),"")</f>
        <v>#REF!</v>
      </c>
      <c r="AI39" s="28" t="e">
        <f>IF(AND(LEN($D39)&gt;0,SUMIF($F$13:$J$13,AI$13,$F39:$J39)&gt;0,ASISTENCIA!#REF!&lt;&gt;"X",ASISTENCIA!#REF!&lt;&gt;"L",ASISTENCIA!#REF!&lt;&gt;"J",ASISTENCIA!#REF!&lt;&gt;"V",ASISTENCIA!#REF!&lt;&gt;"F",ASISTENCIA!#REF!&lt;&gt;""),SUMIF($F$13:$J$13,AI$13,$F39:$J39),"")</f>
        <v>#REF!</v>
      </c>
      <c r="AJ39" s="28" t="e">
        <f>IF(AND(LEN($D39)&gt;0,SUMIF($F$13:$J$13,AJ$13,$F39:$J39)&gt;0,ASISTENCIA!#REF!&lt;&gt;"X",ASISTENCIA!#REF!&lt;&gt;"L",ASISTENCIA!#REF!&lt;&gt;"J",ASISTENCIA!#REF!&lt;&gt;"V",ASISTENCIA!#REF!&lt;&gt;"F",ASISTENCIA!#REF!&lt;&gt;""),SUMIF($F$13:$J$13,AJ$13,$F39:$J39),"")</f>
        <v>#REF!</v>
      </c>
      <c r="AK39" s="28" t="e">
        <f>IF(AND(LEN($D39)&gt;0,SUMIF($F$13:$J$13,AK$13,$F39:$J39)&gt;0,ASISTENCIA!#REF!&lt;&gt;"X",ASISTENCIA!#REF!&lt;&gt;"L",ASISTENCIA!#REF!&lt;&gt;"J",ASISTENCIA!#REF!&lt;&gt;"V",ASISTENCIA!#REF!&lt;&gt;"F",ASISTENCIA!#REF!&lt;&gt;""),SUMIF($F$13:$J$13,AK$13,$F39:$J39),"")</f>
        <v>#REF!</v>
      </c>
      <c r="AL39" s="28" t="e">
        <f>IF(AND(LEN($D39)&gt;0,SUMIF($F$13:$J$13,AL$13,$F39:$J39)&gt;0,ASISTENCIA!#REF!&lt;&gt;"X",ASISTENCIA!#REF!&lt;&gt;"L",ASISTENCIA!#REF!&lt;&gt;"J",ASISTENCIA!#REF!&lt;&gt;"V",ASISTENCIA!#REF!&lt;&gt;"F",ASISTENCIA!#REF!&lt;&gt;""),SUMIF($F$13:$J$13,AL$13,$F39:$J39),"")</f>
        <v>#REF!</v>
      </c>
      <c r="AM39" s="28" t="e">
        <f>IF(AND(LEN($D39)&gt;0,SUMIF($F$13:$J$13,AM$13,$F39:$J39)&gt;0,ASISTENCIA!#REF!&lt;&gt;"X",ASISTENCIA!#REF!&lt;&gt;"L",ASISTENCIA!#REF!&lt;&gt;"J",ASISTENCIA!#REF!&lt;&gt;"V",ASISTENCIA!#REF!&lt;&gt;"F",ASISTENCIA!#REF!&lt;&gt;""),SUMIF($F$13:$J$13,AM$13,$F39:$J39),"")</f>
        <v>#REF!</v>
      </c>
      <c r="AN39" s="28" t="e">
        <f>IF(AND(LEN($D39)&gt;0,SUMIF($F$13:$J$13,AN$13,$F39:$J39)&gt;0,ASISTENCIA!#REF!&lt;&gt;"X",ASISTENCIA!#REF!&lt;&gt;"L",ASISTENCIA!#REF!&lt;&gt;"J",ASISTENCIA!#REF!&lt;&gt;"V",ASISTENCIA!#REF!&lt;&gt;"F",ASISTENCIA!#REF!&lt;&gt;""),SUMIF($F$13:$J$13,AN$13,$F39:$J39),"")</f>
        <v>#REF!</v>
      </c>
      <c r="AO39" s="28" t="e">
        <f>IF(AND(LEN($D39)&gt;0,SUMIF($F$13:$J$13,AO$13,$F39:$J39)&gt;0,ASISTENCIA!#REF!&lt;&gt;"X",ASISTENCIA!#REF!&lt;&gt;"L",ASISTENCIA!#REF!&lt;&gt;"J",ASISTENCIA!#REF!&lt;&gt;"V",ASISTENCIA!#REF!&lt;&gt;"F",ASISTENCIA!#REF!&lt;&gt;""),SUMIF($F$13:$J$13,AO$13,$F39:$J39),"")</f>
        <v>#REF!</v>
      </c>
      <c r="AP39" s="28" t="e">
        <f>IF(AND(LEN($D39)&gt;0,SUMIF($F$13:$J$13,AP$13,$F39:$J39)&gt;0,ASISTENCIA!#REF!&lt;&gt;"X",ASISTENCIA!#REF!&lt;&gt;"L",ASISTENCIA!#REF!&lt;&gt;"J",ASISTENCIA!#REF!&lt;&gt;"V",ASISTENCIA!#REF!&lt;&gt;"F",ASISTENCIA!#REF!&lt;&gt;""),SUMIF($F$13:$J$13,AP$13,$F39:$J39),"")</f>
        <v>#REF!</v>
      </c>
      <c r="AQ39" s="28" t="e">
        <f>IF(AND(LEN($D39)&gt;0,SUMIF($F$13:$J$13,AQ$13,$F39:$J39)&gt;0,ASISTENCIA!#REF!&lt;&gt;"X",ASISTENCIA!#REF!&lt;&gt;"L",ASISTENCIA!#REF!&lt;&gt;"J",ASISTENCIA!#REF!&lt;&gt;"V",ASISTENCIA!#REF!&lt;&gt;"F",ASISTENCIA!#REF!&lt;&gt;""),SUMIF($F$13:$J$13,AQ$13,$F39:$J39),"")</f>
        <v>#REF!</v>
      </c>
      <c r="AR39" s="28" t="e">
        <f>IF(AND(LEN($D39)&gt;0,SUMIF($F$13:$J$13,AR$13,$F39:$J39)&gt;0,ASISTENCIA!#REF!&lt;&gt;"X",ASISTENCIA!#REF!&lt;&gt;"L",ASISTENCIA!#REF!&lt;&gt;"J",ASISTENCIA!#REF!&lt;&gt;"V",ASISTENCIA!#REF!&lt;&gt;"F",ASISTENCIA!#REF!&lt;&gt;""),SUMIF($F$13:$J$13,AR$13,$F39:$J39),"")</f>
        <v>#REF!</v>
      </c>
      <c r="AS39" s="28" t="e">
        <f>IF(AND(LEN($D39)&gt;0,SUMIF($F$13:$J$13,AS$13,$F39:$J39)&gt;0,ASISTENCIA!#REF!&lt;&gt;"X",ASISTENCIA!#REF!&lt;&gt;"L",ASISTENCIA!#REF!&lt;&gt;"J",ASISTENCIA!#REF!&lt;&gt;"V",ASISTENCIA!#REF!&lt;&gt;"F",ASISTENCIA!#REF!&lt;&gt;""),SUMIF($F$13:$J$13,AS$13,$F39:$J39),"")</f>
        <v>#REF!</v>
      </c>
      <c r="AT39" s="108" t="e">
        <f t="shared" si="3"/>
        <v>#REF!</v>
      </c>
      <c r="AX39" s="103" t="e">
        <f>IF(AND(LEN($D39)&gt;0,SUMIF($F$13:$J$13,AX$13,$F39:$J39)&gt;0,ASISTENCIA!#REF!&lt;&gt;"X",ASISTENCIA!#REF!&lt;&gt;"L",ASISTENCIA!#REF!&lt;&gt;"J",ASISTENCIA!#REF!&lt;&gt;"F"),SUMIF($F$13:$J$13,AX$13,$F39:$J39),"")</f>
        <v>#REF!</v>
      </c>
      <c r="AY39" s="103" t="e">
        <f>IF(AND(LEN($D39)&gt;0,SUMIF($F$13:$J$13,AY$13,$F39:$J39)&gt;0,ASISTENCIA!#REF!&lt;&gt;"X",ASISTENCIA!#REF!&lt;&gt;"L",ASISTENCIA!#REF!&lt;&gt;"J",ASISTENCIA!#REF!&lt;&gt;"F"),SUMIF($F$13:$J$13,AY$13,$F39:$J39),"")</f>
        <v>#REF!</v>
      </c>
      <c r="AZ39" s="103" t="e">
        <f>IF(AND(LEN($D39)&gt;0,SUMIF($F$13:$J$13,AZ$13,$F39:$J39)&gt;0,ASISTENCIA!#REF!&lt;&gt;"X",ASISTENCIA!#REF!&lt;&gt;"L",ASISTENCIA!#REF!&lt;&gt;"J",ASISTENCIA!#REF!&lt;&gt;"F"),SUMIF($F$13:$J$13,AZ$13,$F39:$J39),"")</f>
        <v>#REF!</v>
      </c>
      <c r="BA39" s="103" t="e">
        <f>IF(AND(LEN($D39)&gt;0,SUMIF($F$13:$J$13,BA$13,$F39:$J39)&gt;0,ASISTENCIA!#REF!&lt;&gt;"X",ASISTENCIA!#REF!&lt;&gt;"L",ASISTENCIA!#REF!&lt;&gt;"J",ASISTENCIA!#REF!&lt;&gt;"F"),SUMIF($F$13:$J$13,BA$13,$F39:$J39),"")</f>
        <v>#REF!</v>
      </c>
      <c r="BB39" s="103" t="e">
        <f>IF(AND(LEN($D39)&gt;0,SUMIF($F$13:$J$13,BB$13,$F39:$J39)&gt;0,ASISTENCIA!#REF!&lt;&gt;"X",ASISTENCIA!#REF!&lt;&gt;"L",ASISTENCIA!#REF!&lt;&gt;"J",ASISTENCIA!#REF!&lt;&gt;"F"),SUMIF($F$13:$J$13,BB$13,$F39:$J39),"")</f>
        <v>#REF!</v>
      </c>
      <c r="BC39" s="103" t="e">
        <f>IF(AND(LEN($D39)&gt;0,SUMIF($F$13:$J$13,BC$13,$F39:$J39)&gt;0,ASISTENCIA!#REF!&lt;&gt;"X",ASISTENCIA!#REF!&lt;&gt;"L",ASISTENCIA!#REF!&lt;&gt;"J",ASISTENCIA!#REF!&lt;&gt;"F"),SUMIF($F$13:$J$13,BC$13,$F39:$J39),"")</f>
        <v>#REF!</v>
      </c>
      <c r="BD39" s="103" t="e">
        <f>IF(AND(LEN($D39)&gt;0,SUMIF($F$13:$J$13,BD$13,$F39:$J39)&gt;0,ASISTENCIA!#REF!&lt;&gt;"X",ASISTENCIA!#REF!&lt;&gt;"L",ASISTENCIA!#REF!&lt;&gt;"J",ASISTENCIA!#REF!&lt;&gt;"F"),SUMIF($F$13:$J$13,BD$13,$F39:$J39),"")</f>
        <v>#REF!</v>
      </c>
      <c r="BE39" s="103" t="e">
        <f>IF(AND(LEN($D39)&gt;0,SUMIF($F$13:$J$13,BE$13,$F39:$J39)&gt;0,ASISTENCIA!#REF!&lt;&gt;"X",ASISTENCIA!#REF!&lt;&gt;"L",ASISTENCIA!#REF!&lt;&gt;"J",ASISTENCIA!#REF!&lt;&gt;"F"),SUMIF($F$13:$J$13,BE$13,$F39:$J39),"")</f>
        <v>#REF!</v>
      </c>
      <c r="BF39" s="103" t="e">
        <f>IF(AND(LEN($D39)&gt;0,SUMIF($F$13:$J$13,BF$13,$F39:$J39)&gt;0,ASISTENCIA!#REF!&lt;&gt;"X",ASISTENCIA!#REF!&lt;&gt;"L",ASISTENCIA!#REF!&lt;&gt;"J",ASISTENCIA!#REF!&lt;&gt;"F"),SUMIF($F$13:$J$13,BF$13,$F39:$J39),"")</f>
        <v>#REF!</v>
      </c>
      <c r="BG39" s="103" t="e">
        <f>IF(AND(LEN($D39)&gt;0,SUMIF($F$13:$J$13,BG$13,$F39:$J39)&gt;0,ASISTENCIA!#REF!&lt;&gt;"X",ASISTENCIA!#REF!&lt;&gt;"L",ASISTENCIA!#REF!&lt;&gt;"J",ASISTENCIA!#REF!&lt;&gt;"F"),SUMIF($F$13:$J$13,BG$13,$F39:$J39),"")</f>
        <v>#REF!</v>
      </c>
      <c r="BH39" s="103" t="e">
        <f>IF(AND(LEN($D39)&gt;0,SUMIF($F$13:$J$13,BH$13,$F39:$J39)&gt;0,ASISTENCIA!#REF!&lt;&gt;"X",ASISTENCIA!#REF!&lt;&gt;"L",ASISTENCIA!#REF!&lt;&gt;"J",ASISTENCIA!#REF!&lt;&gt;"F"),SUMIF($F$13:$J$13,BH$13,$F39:$J39),"")</f>
        <v>#REF!</v>
      </c>
      <c r="BI39" s="103" t="e">
        <f>IF(AND(LEN($D39)&gt;0,SUMIF($F$13:$J$13,BI$13,$F39:$J39)&gt;0,ASISTENCIA!#REF!&lt;&gt;"X",ASISTENCIA!#REF!&lt;&gt;"L",ASISTENCIA!#REF!&lt;&gt;"J",ASISTENCIA!#REF!&lt;&gt;"F"),SUMIF($F$13:$J$13,BI$13,$F39:$J39),"")</f>
        <v>#REF!</v>
      </c>
      <c r="BJ39" s="103" t="e">
        <f>IF(AND(LEN($D39)&gt;0,SUMIF($F$13:$J$13,BJ$13,$F39:$J39)&gt;0,ASISTENCIA!#REF!&lt;&gt;"X",ASISTENCIA!#REF!&lt;&gt;"L",ASISTENCIA!#REF!&lt;&gt;"J",ASISTENCIA!#REF!&lt;&gt;"F"),SUMIF($F$13:$J$13,BJ$13,$F39:$J39),"")</f>
        <v>#REF!</v>
      </c>
      <c r="BK39" s="103" t="e">
        <f>IF(AND(LEN($D39)&gt;0,SUMIF($F$13:$J$13,BK$13,$F39:$J39)&gt;0,ASISTENCIA!#REF!&lt;&gt;"X",ASISTENCIA!#REF!&lt;&gt;"L",ASISTENCIA!#REF!&lt;&gt;"J",ASISTENCIA!#REF!&lt;&gt;"F"),SUMIF($F$13:$J$13,BK$13,$F39:$J39),"")</f>
        <v>#REF!</v>
      </c>
      <c r="BL39" s="103" t="e">
        <f>IF(AND(LEN($D39)&gt;0,SUMIF($F$13:$J$13,BL$13,$F39:$J39)&gt;0,ASISTENCIA!#REF!&lt;&gt;"X",ASISTENCIA!#REF!&lt;&gt;"L",ASISTENCIA!#REF!&lt;&gt;"J",ASISTENCIA!#REF!&lt;&gt;"F"),SUMIF($F$13:$J$13,BL$13,$F39:$J39),"")</f>
        <v>#REF!</v>
      </c>
      <c r="BM39" s="103" t="e">
        <f>IF(AND(LEN($D39)&gt;0,SUMIF($F$13:$J$13,BM$13,$F39:$J39)&gt;0,ASISTENCIA!#REF!&lt;&gt;"X",ASISTENCIA!#REF!&lt;&gt;"L",ASISTENCIA!#REF!&lt;&gt;"J",ASISTENCIA!#REF!&lt;&gt;"F"),SUMIF($F$13:$J$13,BM$13,$F39:$J39),"")</f>
        <v>#REF!</v>
      </c>
      <c r="BN39" s="103" t="e">
        <f>IF(AND(LEN($D39)&gt;0,SUMIF($F$13:$J$13,BN$13,$F39:$J39)&gt;0,ASISTENCIA!#REF!&lt;&gt;"X",ASISTENCIA!#REF!&lt;&gt;"L",ASISTENCIA!#REF!&lt;&gt;"J",ASISTENCIA!#REF!&lt;&gt;"F"),SUMIF($F$13:$J$13,BN$13,$F39:$J39),"")</f>
        <v>#REF!</v>
      </c>
      <c r="BO39" s="103" t="e">
        <f>IF(AND(LEN($D39)&gt;0,SUMIF($F$13:$J$13,BO$13,$F39:$J39)&gt;0,ASISTENCIA!#REF!&lt;&gt;"X",ASISTENCIA!#REF!&lt;&gt;"L",ASISTENCIA!#REF!&lt;&gt;"J",ASISTENCIA!#REF!&lt;&gt;"F"),SUMIF($F$13:$J$13,BO$13,$F39:$J39),"")</f>
        <v>#REF!</v>
      </c>
      <c r="BP39" s="103" t="e">
        <f>IF(AND(LEN($D39)&gt;0,SUMIF($F$13:$J$13,BP$13,$F39:$J39)&gt;0,ASISTENCIA!#REF!&lt;&gt;"X",ASISTENCIA!#REF!&lt;&gt;"L",ASISTENCIA!#REF!&lt;&gt;"J",ASISTENCIA!#REF!&lt;&gt;"F"),SUMIF($F$13:$J$13,BP$13,$F39:$J39),"")</f>
        <v>#REF!</v>
      </c>
      <c r="BQ39" s="103" t="e">
        <f>IF(AND(LEN($D39)&gt;0,SUMIF($F$13:$J$13,BQ$13,$F39:$J39)&gt;0,ASISTENCIA!#REF!&lt;&gt;"X",ASISTENCIA!#REF!&lt;&gt;"L",ASISTENCIA!#REF!&lt;&gt;"J",ASISTENCIA!#REF!&lt;&gt;"F"),SUMIF($F$13:$J$13,BQ$13,$F39:$J39),"")</f>
        <v>#REF!</v>
      </c>
      <c r="BR39" s="103" t="e">
        <f>IF(AND(LEN($D39)&gt;0,SUMIF($F$13:$J$13,BR$13,$F39:$J39)&gt;0,ASISTENCIA!#REF!&lt;&gt;"X",ASISTENCIA!#REF!&lt;&gt;"L",ASISTENCIA!#REF!&lt;&gt;"J",ASISTENCIA!#REF!&lt;&gt;"F"),SUMIF($F$13:$J$13,BR$13,$F39:$J39),"")</f>
        <v>#REF!</v>
      </c>
      <c r="BS39" s="103" t="e">
        <f>IF(AND(LEN($D39)&gt;0,SUMIF($F$13:$J$13,BS$13,$F39:$J39)&gt;0,ASISTENCIA!#REF!&lt;&gt;"X",ASISTENCIA!#REF!&lt;&gt;"L",ASISTENCIA!#REF!&lt;&gt;"J",ASISTENCIA!#REF!&lt;&gt;"F"),SUMIF($F$13:$J$13,BS$13,$F39:$J39),"")</f>
        <v>#REF!</v>
      </c>
      <c r="BT39" s="103" t="e">
        <f>IF(AND(LEN($D39)&gt;0,SUMIF($F$13:$J$13,BT$13,$F39:$J39)&gt;0,ASISTENCIA!#REF!&lt;&gt;"X",ASISTENCIA!#REF!&lt;&gt;"L",ASISTENCIA!#REF!&lt;&gt;"J",ASISTENCIA!#REF!&lt;&gt;"F"),SUMIF($F$13:$J$13,BT$13,$F39:$J39),"")</f>
        <v>#REF!</v>
      </c>
      <c r="BU39" s="103" t="e">
        <f>IF(AND(LEN($D39)&gt;0,SUMIF($F$13:$J$13,BU$13,$F39:$J39)&gt;0,ASISTENCIA!#REF!&lt;&gt;"X",ASISTENCIA!#REF!&lt;&gt;"L",ASISTENCIA!#REF!&lt;&gt;"J",ASISTENCIA!#REF!&lt;&gt;"F"),SUMIF($F$13:$J$13,BU$13,$F39:$J39),"")</f>
        <v>#REF!</v>
      </c>
      <c r="BV39" s="103" t="e">
        <f>IF(AND(LEN($D39)&gt;0,SUMIF($F$13:$J$13,BV$13,$F39:$J39)&gt;0,ASISTENCIA!#REF!&lt;&gt;"X",ASISTENCIA!#REF!&lt;&gt;"L",ASISTENCIA!#REF!&lt;&gt;"J",ASISTENCIA!#REF!&lt;&gt;"F"),SUMIF($F$13:$J$13,BV$13,$F39:$J39),"")</f>
        <v>#REF!</v>
      </c>
      <c r="BW39" s="103" t="e">
        <f>IF(AND(LEN($D39)&gt;0,SUMIF($F$13:$J$13,BW$13,$F39:$J39)&gt;0,ASISTENCIA!#REF!&lt;&gt;"X",ASISTENCIA!#REF!&lt;&gt;"L",ASISTENCIA!#REF!&lt;&gt;"J",ASISTENCIA!#REF!&lt;&gt;"F"),SUMIF($F$13:$J$13,BW$13,$F39:$J39),"")</f>
        <v>#REF!</v>
      </c>
      <c r="BX39" s="103" t="e">
        <f>IF(AND(LEN($D39)&gt;0,SUMIF($F$13:$J$13,BX$13,$F39:$J39)&gt;0,ASISTENCIA!#REF!&lt;&gt;"X",ASISTENCIA!#REF!&lt;&gt;"L",ASISTENCIA!#REF!&lt;&gt;"J",ASISTENCIA!#REF!&lt;&gt;"F"),SUMIF($F$13:$J$13,BX$13,$F39:$J39),"")</f>
        <v>#REF!</v>
      </c>
      <c r="BY39" s="103" t="e">
        <f>IF(AND(LEN($D39)&gt;0,SUMIF($F$13:$J$13,BY$13,$F39:$J39)&gt;0,ASISTENCIA!#REF!&lt;&gt;"X",ASISTENCIA!#REF!&lt;&gt;"L",ASISTENCIA!#REF!&lt;&gt;"J",ASISTENCIA!#REF!&lt;&gt;"F"),SUMIF($F$13:$J$13,BY$13,$F39:$J39),"")</f>
        <v>#REF!</v>
      </c>
      <c r="BZ39" s="103" t="e">
        <f>IF(AND(LEN($D39)&gt;0,SUMIF($F$13:$J$13,BZ$13,$F39:$J39)&gt;0,ASISTENCIA!#REF!&lt;&gt;"X",ASISTENCIA!#REF!&lt;&gt;"L",ASISTENCIA!#REF!&lt;&gt;"J",ASISTENCIA!#REF!&lt;&gt;"F"),SUMIF($F$13:$J$13,BZ$13,$F39:$J39),"")</f>
        <v>#REF!</v>
      </c>
      <c r="CA39" s="103" t="e">
        <f>IF(AND(LEN($D39)&gt;0,SUMIF($F$13:$J$13,CA$13,$F39:$J39)&gt;0,ASISTENCIA!#REF!&lt;&gt;"X",ASISTENCIA!#REF!&lt;&gt;"L",ASISTENCIA!#REF!&lt;&gt;"J",ASISTENCIA!#REF!&lt;&gt;"F"),SUMIF($F$13:$J$13,CA$13,$F39:$J39),"")</f>
        <v>#REF!</v>
      </c>
      <c r="CB39" s="103" t="e">
        <f>IF(AND(LEN($D39)&gt;0,SUMIF($F$13:$J$13,CB$13,$F39:$J39)&gt;0,ASISTENCIA!#REF!&lt;&gt;"X",ASISTENCIA!#REF!&lt;&gt;"L",ASISTENCIA!#REF!&lt;&gt;"J",ASISTENCIA!#REF!&lt;&gt;"F"),SUMIF($F$13:$J$13,CB$13,$F39:$J39),"")</f>
        <v>#REF!</v>
      </c>
      <c r="CC39" s="108" t="e">
        <f t="shared" si="4"/>
        <v>#REF!</v>
      </c>
    </row>
    <row r="40" spans="1:81" ht="15" x14ac:dyDescent="0.2">
      <c r="A40" s="18" t="e">
        <f t="shared" si="5"/>
        <v>#REF!</v>
      </c>
      <c r="B40" s="14" t="e">
        <f>IF(LEN(C40)&gt;0,VLOOKUP($O$4,DATA!$A$1:$S$1,2,FALSE),"")</f>
        <v>#REF!</v>
      </c>
      <c r="C40" s="15" t="e">
        <f t="shared" si="2"/>
        <v>#REF!</v>
      </c>
      <c r="D40" s="21" t="e">
        <f>IF(LEN(ASISTENCIA!#REF!)&gt;0,ASISTENCIA!#REF!,"")</f>
        <v>#REF!</v>
      </c>
      <c r="E40" s="110" t="e">
        <f>IF(LEN(D40)&gt;0,ASISTENCIA!#REF!,"")</f>
        <v>#REF!</v>
      </c>
      <c r="F40" s="19"/>
      <c r="G40" s="19"/>
      <c r="H40" s="19"/>
      <c r="I40" s="19"/>
      <c r="J40" s="19"/>
      <c r="K40" s="103" t="str">
        <f t="shared" si="0"/>
        <v/>
      </c>
      <c r="L40" s="6"/>
      <c r="M40" s="5"/>
      <c r="N40" s="103" t="e">
        <f t="shared" si="6"/>
        <v>#REF!</v>
      </c>
      <c r="O40" s="28" t="e">
        <f>IF(AND(LEN($D40)&gt;0,SUMIF($F$13:$J$13,O$13,$F40:$J40)&gt;0,ASISTENCIA!#REF!&lt;&gt;"X",ASISTENCIA!#REF!&lt;&gt;"L",ASISTENCIA!#REF!&lt;&gt;"J",ASISTENCIA!#REF!&lt;&gt;"V",ASISTENCIA!#REF!&lt;&gt;"F",ASISTENCIA!#REF!&lt;&gt;""),SUMIF($F$13:$J$13,O$13,$F40:$J40),"")</f>
        <v>#REF!</v>
      </c>
      <c r="P40" s="28" t="e">
        <f>IF(AND(LEN($D40)&gt;0,SUMIF($F$13:$J$13,P$13,$F40:$J40)&gt;0,ASISTENCIA!#REF!&lt;&gt;"X",ASISTENCIA!#REF!&lt;&gt;"L",ASISTENCIA!#REF!&lt;&gt;"J",ASISTENCIA!#REF!&lt;&gt;"V",ASISTENCIA!#REF!&lt;&gt;"F",ASISTENCIA!#REF!&lt;&gt;""),SUMIF($F$13:$J$13,P$13,$F40:$J40),"")</f>
        <v>#REF!</v>
      </c>
      <c r="Q40" s="28" t="e">
        <f>IF(AND(LEN($D40)&gt;0,SUMIF($F$13:$J$13,Q$13,$F40:$J40)&gt;0,ASISTENCIA!#REF!&lt;&gt;"X",ASISTENCIA!#REF!&lt;&gt;"L",ASISTENCIA!#REF!&lt;&gt;"J",ASISTENCIA!#REF!&lt;&gt;"V",ASISTENCIA!#REF!&lt;&gt;"F",ASISTENCIA!#REF!&lt;&gt;""),SUMIF($F$13:$J$13,Q$13,$F40:$J40),"")</f>
        <v>#REF!</v>
      </c>
      <c r="R40" s="28" t="e">
        <f>IF(AND(LEN($D40)&gt;0,SUMIF($F$13:$J$13,R$13,$F40:$J40)&gt;0,ASISTENCIA!#REF!&lt;&gt;"X",ASISTENCIA!#REF!&lt;&gt;"L",ASISTENCIA!#REF!&lt;&gt;"J",ASISTENCIA!#REF!&lt;&gt;"V",ASISTENCIA!#REF!&lt;&gt;"F",ASISTENCIA!#REF!&lt;&gt;""),SUMIF($F$13:$J$13,R$13,$F40:$J40),"")</f>
        <v>#REF!</v>
      </c>
      <c r="S40" s="28" t="e">
        <f>IF(AND(LEN($D40)&gt;0,SUMIF($F$13:$J$13,S$13,$F40:$J40)&gt;0,ASISTENCIA!#REF!&lt;&gt;"X",ASISTENCIA!#REF!&lt;&gt;"L",ASISTENCIA!#REF!&lt;&gt;"J",ASISTENCIA!#REF!&lt;&gt;"V",ASISTENCIA!#REF!&lt;&gt;"F",ASISTENCIA!#REF!&lt;&gt;""),SUMIF($F$13:$J$13,S$13,$F40:$J40),"")</f>
        <v>#REF!</v>
      </c>
      <c r="T40" s="28" t="e">
        <f>IF(AND(LEN($D40)&gt;0,SUMIF($F$13:$J$13,T$13,$F40:$J40)&gt;0,ASISTENCIA!#REF!&lt;&gt;"X",ASISTENCIA!#REF!&lt;&gt;"L",ASISTENCIA!#REF!&lt;&gt;"J",ASISTENCIA!#REF!&lt;&gt;"V",ASISTENCIA!#REF!&lt;&gt;"F",ASISTENCIA!#REF!&lt;&gt;""),SUMIF($F$13:$J$13,T$13,$F40:$J40),"")</f>
        <v>#REF!</v>
      </c>
      <c r="U40" s="28" t="e">
        <f>IF(AND(LEN($D40)&gt;0,SUMIF($F$13:$J$13,U$13,$F40:$J40)&gt;0,ASISTENCIA!#REF!&lt;&gt;"X",ASISTENCIA!#REF!&lt;&gt;"L",ASISTENCIA!#REF!&lt;&gt;"J",ASISTENCIA!#REF!&lt;&gt;"V",ASISTENCIA!#REF!&lt;&gt;"F",ASISTENCIA!#REF!&lt;&gt;""),SUMIF($F$13:$J$13,U$13,$F40:$J40),"")</f>
        <v>#REF!</v>
      </c>
      <c r="V40" s="28" t="e">
        <f>IF(AND(LEN($D40)&gt;0,SUMIF($F$13:$J$13,V$13,$F40:$J40)&gt;0,ASISTENCIA!#REF!&lt;&gt;"X",ASISTENCIA!#REF!&lt;&gt;"L",ASISTENCIA!#REF!&lt;&gt;"J",ASISTENCIA!#REF!&lt;&gt;"V",ASISTENCIA!#REF!&lt;&gt;"F",ASISTENCIA!#REF!&lt;&gt;""),SUMIF($F$13:$J$13,V$13,$F40:$J40),"")</f>
        <v>#REF!</v>
      </c>
      <c r="W40" s="28" t="e">
        <f>IF(AND(LEN($D40)&gt;0,SUMIF($F$13:$J$13,W$13,$F40:$J40)&gt;0,ASISTENCIA!#REF!&lt;&gt;"X",ASISTENCIA!#REF!&lt;&gt;"L",ASISTENCIA!#REF!&lt;&gt;"J",ASISTENCIA!#REF!&lt;&gt;"V",ASISTENCIA!#REF!&lt;&gt;"F",ASISTENCIA!#REF!&lt;&gt;""),SUMIF($F$13:$J$13,W$13,$F40:$J40),"")</f>
        <v>#REF!</v>
      </c>
      <c r="X40" s="28" t="e">
        <f>IF(AND(LEN($D40)&gt;0,SUMIF($F$13:$J$13,X$13,$F40:$J40)&gt;0,ASISTENCIA!#REF!&lt;&gt;"X",ASISTENCIA!#REF!&lt;&gt;"L",ASISTENCIA!#REF!&lt;&gt;"J",ASISTENCIA!#REF!&lt;&gt;"V",ASISTENCIA!#REF!&lt;&gt;"F",ASISTENCIA!#REF!&lt;&gt;""),SUMIF($F$13:$J$13,X$13,$F40:$J40),"")</f>
        <v>#REF!</v>
      </c>
      <c r="Y40" s="28" t="e">
        <f>IF(AND(LEN($D40)&gt;0,SUMIF($F$13:$J$13,Y$13,$F40:$J40)&gt;0,ASISTENCIA!#REF!&lt;&gt;"X",ASISTENCIA!#REF!&lt;&gt;"L",ASISTENCIA!#REF!&lt;&gt;"J",ASISTENCIA!#REF!&lt;&gt;"V",ASISTENCIA!#REF!&lt;&gt;"F",ASISTENCIA!#REF!&lt;&gt;""),SUMIF($F$13:$J$13,Y$13,$F40:$J40),"")</f>
        <v>#REF!</v>
      </c>
      <c r="Z40" s="28" t="e">
        <f>IF(AND(LEN($D40)&gt;0,SUMIF($F$13:$J$13,Z$13,$F40:$J40)&gt;0,ASISTENCIA!#REF!&lt;&gt;"X",ASISTENCIA!#REF!&lt;&gt;"L",ASISTENCIA!#REF!&lt;&gt;"J",ASISTENCIA!#REF!&lt;&gt;"V",ASISTENCIA!#REF!&lt;&gt;"F",ASISTENCIA!#REF!&lt;&gt;""),SUMIF($F$13:$J$13,Z$13,$F40:$J40),"")</f>
        <v>#REF!</v>
      </c>
      <c r="AA40" s="28" t="e">
        <f>IF(AND(LEN($D40)&gt;0,SUMIF($F$13:$J$13,AA$13,$F40:$J40)&gt;0,ASISTENCIA!#REF!&lt;&gt;"X",ASISTENCIA!#REF!&lt;&gt;"L",ASISTENCIA!#REF!&lt;&gt;"J",ASISTENCIA!#REF!&lt;&gt;"V",ASISTENCIA!#REF!&lt;&gt;"F",ASISTENCIA!#REF!&lt;&gt;""),SUMIF($F$13:$J$13,AA$13,$F40:$J40),"")</f>
        <v>#REF!</v>
      </c>
      <c r="AB40" s="28" t="e">
        <f>IF(AND(LEN($D40)&gt;0,SUMIF($F$13:$J$13,AB$13,$F40:$J40)&gt;0,ASISTENCIA!#REF!&lt;&gt;"X",ASISTENCIA!#REF!&lt;&gt;"L",ASISTENCIA!#REF!&lt;&gt;"J",ASISTENCIA!#REF!&lt;&gt;"V",ASISTENCIA!#REF!&lt;&gt;"F",ASISTENCIA!#REF!&lt;&gt;""),SUMIF($F$13:$J$13,AB$13,$F40:$J40),"")</f>
        <v>#REF!</v>
      </c>
      <c r="AC40" s="28" t="e">
        <f>IF(AND(LEN($D40)&gt;0,SUMIF($F$13:$J$13,AC$13,$F40:$J40)&gt;0,ASISTENCIA!#REF!&lt;&gt;"X",ASISTENCIA!#REF!&lt;&gt;"L",ASISTENCIA!#REF!&lt;&gt;"J",ASISTENCIA!#REF!&lt;&gt;"V",ASISTENCIA!#REF!&lt;&gt;"F",ASISTENCIA!#REF!&lt;&gt;""),SUMIF($F$13:$J$13,AC$13,$F40:$J40),"")</f>
        <v>#REF!</v>
      </c>
      <c r="AD40" s="28" t="e">
        <f>IF(AND(LEN($D40)&gt;0,SUMIF($F$13:$J$13,AD$13,$F40:$J40)&gt;0,ASISTENCIA!#REF!&lt;&gt;"X",ASISTENCIA!#REF!&lt;&gt;"L",ASISTENCIA!#REF!&lt;&gt;"J",ASISTENCIA!#REF!&lt;&gt;"V",ASISTENCIA!#REF!&lt;&gt;"F",ASISTENCIA!#REF!&lt;&gt;""),SUMIF($F$13:$J$13,AD$13,$F40:$J40),"")</f>
        <v>#REF!</v>
      </c>
      <c r="AE40" s="28" t="e">
        <f>IF(AND(LEN($D40)&gt;0,SUMIF($F$13:$J$13,AE$13,$F40:$J40)&gt;0,ASISTENCIA!#REF!&lt;&gt;"X",ASISTENCIA!#REF!&lt;&gt;"L",ASISTENCIA!#REF!&lt;&gt;"J",ASISTENCIA!#REF!&lt;&gt;"V",ASISTENCIA!#REF!&lt;&gt;"F",ASISTENCIA!#REF!&lt;&gt;""),SUMIF($F$13:$J$13,AE$13,$F40:$J40),"")</f>
        <v>#REF!</v>
      </c>
      <c r="AF40" s="28" t="e">
        <f>IF(AND(LEN($D40)&gt;0,SUMIF($F$13:$J$13,AF$13,$F40:$J40)&gt;0,ASISTENCIA!#REF!&lt;&gt;"X",ASISTENCIA!#REF!&lt;&gt;"L",ASISTENCIA!#REF!&lt;&gt;"J",ASISTENCIA!#REF!&lt;&gt;"V",ASISTENCIA!#REF!&lt;&gt;"F",ASISTENCIA!#REF!&lt;&gt;""),SUMIF($F$13:$J$13,AF$13,$F40:$J40),"")</f>
        <v>#REF!</v>
      </c>
      <c r="AG40" s="28" t="e">
        <f>IF(AND(LEN($D40)&gt;0,SUMIF($F$13:$J$13,AG$13,$F40:$J40)&gt;0,ASISTENCIA!#REF!&lt;&gt;"X",ASISTENCIA!#REF!&lt;&gt;"L",ASISTENCIA!#REF!&lt;&gt;"J",ASISTENCIA!#REF!&lt;&gt;"V",ASISTENCIA!#REF!&lt;&gt;"F",ASISTENCIA!#REF!&lt;&gt;""),SUMIF($F$13:$J$13,AG$13,$F40:$J40),"")</f>
        <v>#REF!</v>
      </c>
      <c r="AH40" s="28" t="e">
        <f>IF(AND(LEN($D40)&gt;0,SUMIF($F$13:$J$13,AH$13,$F40:$J40)&gt;0,ASISTENCIA!#REF!&lt;&gt;"X",ASISTENCIA!#REF!&lt;&gt;"L",ASISTENCIA!#REF!&lt;&gt;"J",ASISTENCIA!#REF!&lt;&gt;"V",ASISTENCIA!#REF!&lt;&gt;"F",ASISTENCIA!#REF!&lt;&gt;""),SUMIF($F$13:$J$13,AH$13,$F40:$J40),"")</f>
        <v>#REF!</v>
      </c>
      <c r="AI40" s="28" t="e">
        <f>IF(AND(LEN($D40)&gt;0,SUMIF($F$13:$J$13,AI$13,$F40:$J40)&gt;0,ASISTENCIA!#REF!&lt;&gt;"X",ASISTENCIA!#REF!&lt;&gt;"L",ASISTENCIA!#REF!&lt;&gt;"J",ASISTENCIA!#REF!&lt;&gt;"V",ASISTENCIA!#REF!&lt;&gt;"F",ASISTENCIA!#REF!&lt;&gt;""),SUMIF($F$13:$J$13,AI$13,$F40:$J40),"")</f>
        <v>#REF!</v>
      </c>
      <c r="AJ40" s="28" t="e">
        <f>IF(AND(LEN($D40)&gt;0,SUMIF($F$13:$J$13,AJ$13,$F40:$J40)&gt;0,ASISTENCIA!#REF!&lt;&gt;"X",ASISTENCIA!#REF!&lt;&gt;"L",ASISTENCIA!#REF!&lt;&gt;"J",ASISTENCIA!#REF!&lt;&gt;"V",ASISTENCIA!#REF!&lt;&gt;"F",ASISTENCIA!#REF!&lt;&gt;""),SUMIF($F$13:$J$13,AJ$13,$F40:$J40),"")</f>
        <v>#REF!</v>
      </c>
      <c r="AK40" s="28" t="e">
        <f>IF(AND(LEN($D40)&gt;0,SUMIF($F$13:$J$13,AK$13,$F40:$J40)&gt;0,ASISTENCIA!#REF!&lt;&gt;"X",ASISTENCIA!#REF!&lt;&gt;"L",ASISTENCIA!#REF!&lt;&gt;"J",ASISTENCIA!#REF!&lt;&gt;"V",ASISTENCIA!#REF!&lt;&gt;"F",ASISTENCIA!#REF!&lt;&gt;""),SUMIF($F$13:$J$13,AK$13,$F40:$J40),"")</f>
        <v>#REF!</v>
      </c>
      <c r="AL40" s="28" t="e">
        <f>IF(AND(LEN($D40)&gt;0,SUMIF($F$13:$J$13,AL$13,$F40:$J40)&gt;0,ASISTENCIA!#REF!&lt;&gt;"X",ASISTENCIA!#REF!&lt;&gt;"L",ASISTENCIA!#REF!&lt;&gt;"J",ASISTENCIA!#REF!&lt;&gt;"V",ASISTENCIA!#REF!&lt;&gt;"F",ASISTENCIA!#REF!&lt;&gt;""),SUMIF($F$13:$J$13,AL$13,$F40:$J40),"")</f>
        <v>#REF!</v>
      </c>
      <c r="AM40" s="28" t="e">
        <f>IF(AND(LEN($D40)&gt;0,SUMIF($F$13:$J$13,AM$13,$F40:$J40)&gt;0,ASISTENCIA!#REF!&lt;&gt;"X",ASISTENCIA!#REF!&lt;&gt;"L",ASISTENCIA!#REF!&lt;&gt;"J",ASISTENCIA!#REF!&lt;&gt;"V",ASISTENCIA!#REF!&lt;&gt;"F",ASISTENCIA!#REF!&lt;&gt;""),SUMIF($F$13:$J$13,AM$13,$F40:$J40),"")</f>
        <v>#REF!</v>
      </c>
      <c r="AN40" s="28" t="e">
        <f>IF(AND(LEN($D40)&gt;0,SUMIF($F$13:$J$13,AN$13,$F40:$J40)&gt;0,ASISTENCIA!#REF!&lt;&gt;"X",ASISTENCIA!#REF!&lt;&gt;"L",ASISTENCIA!#REF!&lt;&gt;"J",ASISTENCIA!#REF!&lt;&gt;"V",ASISTENCIA!#REF!&lt;&gt;"F",ASISTENCIA!#REF!&lt;&gt;""),SUMIF($F$13:$J$13,AN$13,$F40:$J40),"")</f>
        <v>#REF!</v>
      </c>
      <c r="AO40" s="28" t="e">
        <f>IF(AND(LEN($D40)&gt;0,SUMIF($F$13:$J$13,AO$13,$F40:$J40)&gt;0,ASISTENCIA!#REF!&lt;&gt;"X",ASISTENCIA!#REF!&lt;&gt;"L",ASISTENCIA!#REF!&lt;&gt;"J",ASISTENCIA!#REF!&lt;&gt;"V",ASISTENCIA!#REF!&lt;&gt;"F",ASISTENCIA!#REF!&lt;&gt;""),SUMIF($F$13:$J$13,AO$13,$F40:$J40),"")</f>
        <v>#REF!</v>
      </c>
      <c r="AP40" s="28" t="e">
        <f>IF(AND(LEN($D40)&gt;0,SUMIF($F$13:$J$13,AP$13,$F40:$J40)&gt;0,ASISTENCIA!#REF!&lt;&gt;"X",ASISTENCIA!#REF!&lt;&gt;"L",ASISTENCIA!#REF!&lt;&gt;"J",ASISTENCIA!#REF!&lt;&gt;"V",ASISTENCIA!#REF!&lt;&gt;"F",ASISTENCIA!#REF!&lt;&gt;""),SUMIF($F$13:$J$13,AP$13,$F40:$J40),"")</f>
        <v>#REF!</v>
      </c>
      <c r="AQ40" s="28" t="e">
        <f>IF(AND(LEN($D40)&gt;0,SUMIF($F$13:$J$13,AQ$13,$F40:$J40)&gt;0,ASISTENCIA!#REF!&lt;&gt;"X",ASISTENCIA!#REF!&lt;&gt;"L",ASISTENCIA!#REF!&lt;&gt;"J",ASISTENCIA!#REF!&lt;&gt;"V",ASISTENCIA!#REF!&lt;&gt;"F",ASISTENCIA!#REF!&lt;&gt;""),SUMIF($F$13:$J$13,AQ$13,$F40:$J40),"")</f>
        <v>#REF!</v>
      </c>
      <c r="AR40" s="28" t="e">
        <f>IF(AND(LEN($D40)&gt;0,SUMIF($F$13:$J$13,AR$13,$F40:$J40)&gt;0,ASISTENCIA!#REF!&lt;&gt;"X",ASISTENCIA!#REF!&lt;&gt;"L",ASISTENCIA!#REF!&lt;&gt;"J",ASISTENCIA!#REF!&lt;&gt;"V",ASISTENCIA!#REF!&lt;&gt;"F",ASISTENCIA!#REF!&lt;&gt;""),SUMIF($F$13:$J$13,AR$13,$F40:$J40),"")</f>
        <v>#REF!</v>
      </c>
      <c r="AS40" s="28" t="e">
        <f>IF(AND(LEN($D40)&gt;0,SUMIF($F$13:$J$13,AS$13,$F40:$J40)&gt;0,ASISTENCIA!#REF!&lt;&gt;"X",ASISTENCIA!#REF!&lt;&gt;"L",ASISTENCIA!#REF!&lt;&gt;"J",ASISTENCIA!#REF!&lt;&gt;"V",ASISTENCIA!#REF!&lt;&gt;"F",ASISTENCIA!#REF!&lt;&gt;""),SUMIF($F$13:$J$13,AS$13,$F40:$J40),"")</f>
        <v>#REF!</v>
      </c>
      <c r="AT40" s="108" t="e">
        <f t="shared" si="3"/>
        <v>#REF!</v>
      </c>
      <c r="AX40" s="103" t="e">
        <f>IF(AND(LEN($D40)&gt;0,SUMIF($F$13:$J$13,AX$13,$F40:$J40)&gt;0,ASISTENCIA!#REF!&lt;&gt;"X",ASISTENCIA!#REF!&lt;&gt;"L",ASISTENCIA!#REF!&lt;&gt;"J",ASISTENCIA!#REF!&lt;&gt;"F"),SUMIF($F$13:$J$13,AX$13,$F40:$J40),"")</f>
        <v>#REF!</v>
      </c>
      <c r="AY40" s="103" t="e">
        <f>IF(AND(LEN($D40)&gt;0,SUMIF($F$13:$J$13,AY$13,$F40:$J40)&gt;0,ASISTENCIA!#REF!&lt;&gt;"X",ASISTENCIA!#REF!&lt;&gt;"L",ASISTENCIA!#REF!&lt;&gt;"J",ASISTENCIA!#REF!&lt;&gt;"F"),SUMIF($F$13:$J$13,AY$13,$F40:$J40),"")</f>
        <v>#REF!</v>
      </c>
      <c r="AZ40" s="103" t="e">
        <f>IF(AND(LEN($D40)&gt;0,SUMIF($F$13:$J$13,AZ$13,$F40:$J40)&gt;0,ASISTENCIA!#REF!&lt;&gt;"X",ASISTENCIA!#REF!&lt;&gt;"L",ASISTENCIA!#REF!&lt;&gt;"J",ASISTENCIA!#REF!&lt;&gt;"F"),SUMIF($F$13:$J$13,AZ$13,$F40:$J40),"")</f>
        <v>#REF!</v>
      </c>
      <c r="BA40" s="103" t="e">
        <f>IF(AND(LEN($D40)&gt;0,SUMIF($F$13:$J$13,BA$13,$F40:$J40)&gt;0,ASISTENCIA!#REF!&lt;&gt;"X",ASISTENCIA!#REF!&lt;&gt;"L",ASISTENCIA!#REF!&lt;&gt;"J",ASISTENCIA!#REF!&lt;&gt;"F"),SUMIF($F$13:$J$13,BA$13,$F40:$J40),"")</f>
        <v>#REF!</v>
      </c>
      <c r="BB40" s="103" t="e">
        <f>IF(AND(LEN($D40)&gt;0,SUMIF($F$13:$J$13,BB$13,$F40:$J40)&gt;0,ASISTENCIA!#REF!&lt;&gt;"X",ASISTENCIA!#REF!&lt;&gt;"L",ASISTENCIA!#REF!&lt;&gt;"J",ASISTENCIA!#REF!&lt;&gt;"F"),SUMIF($F$13:$J$13,BB$13,$F40:$J40),"")</f>
        <v>#REF!</v>
      </c>
      <c r="BC40" s="103" t="e">
        <f>IF(AND(LEN($D40)&gt;0,SUMIF($F$13:$J$13,BC$13,$F40:$J40)&gt;0,ASISTENCIA!#REF!&lt;&gt;"X",ASISTENCIA!#REF!&lt;&gt;"L",ASISTENCIA!#REF!&lt;&gt;"J",ASISTENCIA!#REF!&lt;&gt;"F"),SUMIF($F$13:$J$13,BC$13,$F40:$J40),"")</f>
        <v>#REF!</v>
      </c>
      <c r="BD40" s="103" t="e">
        <f>IF(AND(LEN($D40)&gt;0,SUMIF($F$13:$J$13,BD$13,$F40:$J40)&gt;0,ASISTENCIA!#REF!&lt;&gt;"X",ASISTENCIA!#REF!&lt;&gt;"L",ASISTENCIA!#REF!&lt;&gt;"J",ASISTENCIA!#REF!&lt;&gt;"F"),SUMIF($F$13:$J$13,BD$13,$F40:$J40),"")</f>
        <v>#REF!</v>
      </c>
      <c r="BE40" s="103" t="e">
        <f>IF(AND(LEN($D40)&gt;0,SUMIF($F$13:$J$13,BE$13,$F40:$J40)&gt;0,ASISTENCIA!#REF!&lt;&gt;"X",ASISTENCIA!#REF!&lt;&gt;"L",ASISTENCIA!#REF!&lt;&gt;"J",ASISTENCIA!#REF!&lt;&gt;"F"),SUMIF($F$13:$J$13,BE$13,$F40:$J40),"")</f>
        <v>#REF!</v>
      </c>
      <c r="BF40" s="103" t="e">
        <f>IF(AND(LEN($D40)&gt;0,SUMIF($F$13:$J$13,BF$13,$F40:$J40)&gt;0,ASISTENCIA!#REF!&lt;&gt;"X",ASISTENCIA!#REF!&lt;&gt;"L",ASISTENCIA!#REF!&lt;&gt;"J",ASISTENCIA!#REF!&lt;&gt;"F"),SUMIF($F$13:$J$13,BF$13,$F40:$J40),"")</f>
        <v>#REF!</v>
      </c>
      <c r="BG40" s="103" t="e">
        <f>IF(AND(LEN($D40)&gt;0,SUMIF($F$13:$J$13,BG$13,$F40:$J40)&gt;0,ASISTENCIA!#REF!&lt;&gt;"X",ASISTENCIA!#REF!&lt;&gt;"L",ASISTENCIA!#REF!&lt;&gt;"J",ASISTENCIA!#REF!&lt;&gt;"F"),SUMIF($F$13:$J$13,BG$13,$F40:$J40),"")</f>
        <v>#REF!</v>
      </c>
      <c r="BH40" s="103" t="e">
        <f>IF(AND(LEN($D40)&gt;0,SUMIF($F$13:$J$13,BH$13,$F40:$J40)&gt;0,ASISTENCIA!#REF!&lt;&gt;"X",ASISTENCIA!#REF!&lt;&gt;"L",ASISTENCIA!#REF!&lt;&gt;"J",ASISTENCIA!#REF!&lt;&gt;"F"),SUMIF($F$13:$J$13,BH$13,$F40:$J40),"")</f>
        <v>#REF!</v>
      </c>
      <c r="BI40" s="103" t="e">
        <f>IF(AND(LEN($D40)&gt;0,SUMIF($F$13:$J$13,BI$13,$F40:$J40)&gt;0,ASISTENCIA!#REF!&lt;&gt;"X",ASISTENCIA!#REF!&lt;&gt;"L",ASISTENCIA!#REF!&lt;&gt;"J",ASISTENCIA!#REF!&lt;&gt;"F"),SUMIF($F$13:$J$13,BI$13,$F40:$J40),"")</f>
        <v>#REF!</v>
      </c>
      <c r="BJ40" s="103" t="e">
        <f>IF(AND(LEN($D40)&gt;0,SUMIF($F$13:$J$13,BJ$13,$F40:$J40)&gt;0,ASISTENCIA!#REF!&lt;&gt;"X",ASISTENCIA!#REF!&lt;&gt;"L",ASISTENCIA!#REF!&lt;&gt;"J",ASISTENCIA!#REF!&lt;&gt;"F"),SUMIF($F$13:$J$13,BJ$13,$F40:$J40),"")</f>
        <v>#REF!</v>
      </c>
      <c r="BK40" s="103" t="e">
        <f>IF(AND(LEN($D40)&gt;0,SUMIF($F$13:$J$13,BK$13,$F40:$J40)&gt;0,ASISTENCIA!#REF!&lt;&gt;"X",ASISTENCIA!#REF!&lt;&gt;"L",ASISTENCIA!#REF!&lt;&gt;"J",ASISTENCIA!#REF!&lt;&gt;"F"),SUMIF($F$13:$J$13,BK$13,$F40:$J40),"")</f>
        <v>#REF!</v>
      </c>
      <c r="BL40" s="103" t="e">
        <f>IF(AND(LEN($D40)&gt;0,SUMIF($F$13:$J$13,BL$13,$F40:$J40)&gt;0,ASISTENCIA!#REF!&lt;&gt;"X",ASISTENCIA!#REF!&lt;&gt;"L",ASISTENCIA!#REF!&lt;&gt;"J",ASISTENCIA!#REF!&lt;&gt;"F"),SUMIF($F$13:$J$13,BL$13,$F40:$J40),"")</f>
        <v>#REF!</v>
      </c>
      <c r="BM40" s="103" t="e">
        <f>IF(AND(LEN($D40)&gt;0,SUMIF($F$13:$J$13,BM$13,$F40:$J40)&gt;0,ASISTENCIA!#REF!&lt;&gt;"X",ASISTENCIA!#REF!&lt;&gt;"L",ASISTENCIA!#REF!&lt;&gt;"J",ASISTENCIA!#REF!&lt;&gt;"F"),SUMIF($F$13:$J$13,BM$13,$F40:$J40),"")</f>
        <v>#REF!</v>
      </c>
      <c r="BN40" s="103" t="e">
        <f>IF(AND(LEN($D40)&gt;0,SUMIF($F$13:$J$13,BN$13,$F40:$J40)&gt;0,ASISTENCIA!#REF!&lt;&gt;"X",ASISTENCIA!#REF!&lt;&gt;"L",ASISTENCIA!#REF!&lt;&gt;"J",ASISTENCIA!#REF!&lt;&gt;"F"),SUMIF($F$13:$J$13,BN$13,$F40:$J40),"")</f>
        <v>#REF!</v>
      </c>
      <c r="BO40" s="103" t="e">
        <f>IF(AND(LEN($D40)&gt;0,SUMIF($F$13:$J$13,BO$13,$F40:$J40)&gt;0,ASISTENCIA!#REF!&lt;&gt;"X",ASISTENCIA!#REF!&lt;&gt;"L",ASISTENCIA!#REF!&lt;&gt;"J",ASISTENCIA!#REF!&lt;&gt;"F"),SUMIF($F$13:$J$13,BO$13,$F40:$J40),"")</f>
        <v>#REF!</v>
      </c>
      <c r="BP40" s="103" t="e">
        <f>IF(AND(LEN($D40)&gt;0,SUMIF($F$13:$J$13,BP$13,$F40:$J40)&gt;0,ASISTENCIA!#REF!&lt;&gt;"X",ASISTENCIA!#REF!&lt;&gt;"L",ASISTENCIA!#REF!&lt;&gt;"J",ASISTENCIA!#REF!&lt;&gt;"F"),SUMIF($F$13:$J$13,BP$13,$F40:$J40),"")</f>
        <v>#REF!</v>
      </c>
      <c r="BQ40" s="103" t="e">
        <f>IF(AND(LEN($D40)&gt;0,SUMIF($F$13:$J$13,BQ$13,$F40:$J40)&gt;0,ASISTENCIA!#REF!&lt;&gt;"X",ASISTENCIA!#REF!&lt;&gt;"L",ASISTENCIA!#REF!&lt;&gt;"J",ASISTENCIA!#REF!&lt;&gt;"F"),SUMIF($F$13:$J$13,BQ$13,$F40:$J40),"")</f>
        <v>#REF!</v>
      </c>
      <c r="BR40" s="103" t="e">
        <f>IF(AND(LEN($D40)&gt;0,SUMIF($F$13:$J$13,BR$13,$F40:$J40)&gt;0,ASISTENCIA!#REF!&lt;&gt;"X",ASISTENCIA!#REF!&lt;&gt;"L",ASISTENCIA!#REF!&lt;&gt;"J",ASISTENCIA!#REF!&lt;&gt;"F"),SUMIF($F$13:$J$13,BR$13,$F40:$J40),"")</f>
        <v>#REF!</v>
      </c>
      <c r="BS40" s="103" t="e">
        <f>IF(AND(LEN($D40)&gt;0,SUMIF($F$13:$J$13,BS$13,$F40:$J40)&gt;0,ASISTENCIA!#REF!&lt;&gt;"X",ASISTENCIA!#REF!&lt;&gt;"L",ASISTENCIA!#REF!&lt;&gt;"J",ASISTENCIA!#REF!&lt;&gt;"F"),SUMIF($F$13:$J$13,BS$13,$F40:$J40),"")</f>
        <v>#REF!</v>
      </c>
      <c r="BT40" s="103" t="e">
        <f>IF(AND(LEN($D40)&gt;0,SUMIF($F$13:$J$13,BT$13,$F40:$J40)&gt;0,ASISTENCIA!#REF!&lt;&gt;"X",ASISTENCIA!#REF!&lt;&gt;"L",ASISTENCIA!#REF!&lt;&gt;"J",ASISTENCIA!#REF!&lt;&gt;"F"),SUMIF($F$13:$J$13,BT$13,$F40:$J40),"")</f>
        <v>#REF!</v>
      </c>
      <c r="BU40" s="103" t="e">
        <f>IF(AND(LEN($D40)&gt;0,SUMIF($F$13:$J$13,BU$13,$F40:$J40)&gt;0,ASISTENCIA!#REF!&lt;&gt;"X",ASISTENCIA!#REF!&lt;&gt;"L",ASISTENCIA!#REF!&lt;&gt;"J",ASISTENCIA!#REF!&lt;&gt;"F"),SUMIF($F$13:$J$13,BU$13,$F40:$J40),"")</f>
        <v>#REF!</v>
      </c>
      <c r="BV40" s="103" t="e">
        <f>IF(AND(LEN($D40)&gt;0,SUMIF($F$13:$J$13,BV$13,$F40:$J40)&gt;0,ASISTENCIA!#REF!&lt;&gt;"X",ASISTENCIA!#REF!&lt;&gt;"L",ASISTENCIA!#REF!&lt;&gt;"J",ASISTENCIA!#REF!&lt;&gt;"F"),SUMIF($F$13:$J$13,BV$13,$F40:$J40),"")</f>
        <v>#REF!</v>
      </c>
      <c r="BW40" s="103" t="e">
        <f>IF(AND(LEN($D40)&gt;0,SUMIF($F$13:$J$13,BW$13,$F40:$J40)&gt;0,ASISTENCIA!#REF!&lt;&gt;"X",ASISTENCIA!#REF!&lt;&gt;"L",ASISTENCIA!#REF!&lt;&gt;"J",ASISTENCIA!#REF!&lt;&gt;"F"),SUMIF($F$13:$J$13,BW$13,$F40:$J40),"")</f>
        <v>#REF!</v>
      </c>
      <c r="BX40" s="103" t="e">
        <f>IF(AND(LEN($D40)&gt;0,SUMIF($F$13:$J$13,BX$13,$F40:$J40)&gt;0,ASISTENCIA!#REF!&lt;&gt;"X",ASISTENCIA!#REF!&lt;&gt;"L",ASISTENCIA!#REF!&lt;&gt;"J",ASISTENCIA!#REF!&lt;&gt;"F"),SUMIF($F$13:$J$13,BX$13,$F40:$J40),"")</f>
        <v>#REF!</v>
      </c>
      <c r="BY40" s="103" t="e">
        <f>IF(AND(LEN($D40)&gt;0,SUMIF($F$13:$J$13,BY$13,$F40:$J40)&gt;0,ASISTENCIA!#REF!&lt;&gt;"X",ASISTENCIA!#REF!&lt;&gt;"L",ASISTENCIA!#REF!&lt;&gt;"J",ASISTENCIA!#REF!&lt;&gt;"F"),SUMIF($F$13:$J$13,BY$13,$F40:$J40),"")</f>
        <v>#REF!</v>
      </c>
      <c r="BZ40" s="103" t="e">
        <f>IF(AND(LEN($D40)&gt;0,SUMIF($F$13:$J$13,BZ$13,$F40:$J40)&gt;0,ASISTENCIA!#REF!&lt;&gt;"X",ASISTENCIA!#REF!&lt;&gt;"L",ASISTENCIA!#REF!&lt;&gt;"J",ASISTENCIA!#REF!&lt;&gt;"F"),SUMIF($F$13:$J$13,BZ$13,$F40:$J40),"")</f>
        <v>#REF!</v>
      </c>
      <c r="CA40" s="103" t="e">
        <f>IF(AND(LEN($D40)&gt;0,SUMIF($F$13:$J$13,CA$13,$F40:$J40)&gt;0,ASISTENCIA!#REF!&lt;&gt;"X",ASISTENCIA!#REF!&lt;&gt;"L",ASISTENCIA!#REF!&lt;&gt;"J",ASISTENCIA!#REF!&lt;&gt;"F"),SUMIF($F$13:$J$13,CA$13,$F40:$J40),"")</f>
        <v>#REF!</v>
      </c>
      <c r="CB40" s="103" t="e">
        <f>IF(AND(LEN($D40)&gt;0,SUMIF($F$13:$J$13,CB$13,$F40:$J40)&gt;0,ASISTENCIA!#REF!&lt;&gt;"X",ASISTENCIA!#REF!&lt;&gt;"L",ASISTENCIA!#REF!&lt;&gt;"J",ASISTENCIA!#REF!&lt;&gt;"F"),SUMIF($F$13:$J$13,CB$13,$F40:$J40),"")</f>
        <v>#REF!</v>
      </c>
      <c r="CC40" s="108" t="e">
        <f t="shared" si="4"/>
        <v>#REF!</v>
      </c>
    </row>
    <row r="41" spans="1:81" ht="15" x14ac:dyDescent="0.2">
      <c r="A41" s="18" t="e">
        <f t="shared" si="5"/>
        <v>#REF!</v>
      </c>
      <c r="B41" s="14" t="e">
        <f>IF(LEN(C41)&gt;0,VLOOKUP($O$4,DATA!$A$1:$S$1,2,FALSE),"")</f>
        <v>#REF!</v>
      </c>
      <c r="C41" s="15" t="e">
        <f t="shared" si="2"/>
        <v>#REF!</v>
      </c>
      <c r="D41" s="21" t="e">
        <f>IF(LEN(ASISTENCIA!#REF!)&gt;0,ASISTENCIA!#REF!,"")</f>
        <v>#REF!</v>
      </c>
      <c r="E41" s="110" t="e">
        <f>IF(LEN(D41)&gt;0,ASISTENCIA!#REF!,"")</f>
        <v>#REF!</v>
      </c>
      <c r="F41" s="19"/>
      <c r="G41" s="19"/>
      <c r="H41" s="19"/>
      <c r="I41" s="19"/>
      <c r="J41" s="19"/>
      <c r="K41" s="103" t="str">
        <f t="shared" si="0"/>
        <v/>
      </c>
      <c r="L41" s="6"/>
      <c r="M41" s="5"/>
      <c r="N41" s="103" t="e">
        <f t="shared" si="6"/>
        <v>#REF!</v>
      </c>
      <c r="O41" s="28" t="e">
        <f>IF(AND(LEN($D41)&gt;0,SUMIF($F$13:$J$13,O$13,$F41:$J41)&gt;0,ASISTENCIA!#REF!&lt;&gt;"X",ASISTENCIA!#REF!&lt;&gt;"L",ASISTENCIA!#REF!&lt;&gt;"J",ASISTENCIA!#REF!&lt;&gt;"V",ASISTENCIA!#REF!&lt;&gt;"F",ASISTENCIA!#REF!&lt;&gt;""),SUMIF($F$13:$J$13,O$13,$F41:$J41),"")</f>
        <v>#REF!</v>
      </c>
      <c r="P41" s="28" t="e">
        <f>IF(AND(LEN($D41)&gt;0,SUMIF($F$13:$J$13,P$13,$F41:$J41)&gt;0,ASISTENCIA!#REF!&lt;&gt;"X",ASISTENCIA!#REF!&lt;&gt;"L",ASISTENCIA!#REF!&lt;&gt;"J",ASISTENCIA!#REF!&lt;&gt;"V",ASISTENCIA!#REF!&lt;&gt;"F",ASISTENCIA!#REF!&lt;&gt;""),SUMIF($F$13:$J$13,P$13,$F41:$J41),"")</f>
        <v>#REF!</v>
      </c>
      <c r="Q41" s="28" t="e">
        <f>IF(AND(LEN($D41)&gt;0,SUMIF($F$13:$J$13,Q$13,$F41:$J41)&gt;0,ASISTENCIA!#REF!&lt;&gt;"X",ASISTENCIA!#REF!&lt;&gt;"L",ASISTENCIA!#REF!&lt;&gt;"J",ASISTENCIA!#REF!&lt;&gt;"V",ASISTENCIA!#REF!&lt;&gt;"F",ASISTENCIA!#REF!&lt;&gt;""),SUMIF($F$13:$J$13,Q$13,$F41:$J41),"")</f>
        <v>#REF!</v>
      </c>
      <c r="R41" s="28" t="e">
        <f>IF(AND(LEN($D41)&gt;0,SUMIF($F$13:$J$13,R$13,$F41:$J41)&gt;0,ASISTENCIA!#REF!&lt;&gt;"X",ASISTENCIA!#REF!&lt;&gt;"L",ASISTENCIA!#REF!&lt;&gt;"J",ASISTENCIA!#REF!&lt;&gt;"V",ASISTENCIA!#REF!&lt;&gt;"F",ASISTENCIA!#REF!&lt;&gt;""),SUMIF($F$13:$J$13,R$13,$F41:$J41),"")</f>
        <v>#REF!</v>
      </c>
      <c r="S41" s="28" t="e">
        <f>IF(AND(LEN($D41)&gt;0,SUMIF($F$13:$J$13,S$13,$F41:$J41)&gt;0,ASISTENCIA!#REF!&lt;&gt;"X",ASISTENCIA!#REF!&lt;&gt;"L",ASISTENCIA!#REF!&lt;&gt;"J",ASISTENCIA!#REF!&lt;&gt;"V",ASISTENCIA!#REF!&lt;&gt;"F",ASISTENCIA!#REF!&lt;&gt;""),SUMIF($F$13:$J$13,S$13,$F41:$J41),"")</f>
        <v>#REF!</v>
      </c>
      <c r="T41" s="28" t="e">
        <f>IF(AND(LEN($D41)&gt;0,SUMIF($F$13:$J$13,T$13,$F41:$J41)&gt;0,ASISTENCIA!#REF!&lt;&gt;"X",ASISTENCIA!#REF!&lt;&gt;"L",ASISTENCIA!#REF!&lt;&gt;"J",ASISTENCIA!#REF!&lt;&gt;"V",ASISTENCIA!#REF!&lt;&gt;"F",ASISTENCIA!#REF!&lt;&gt;""),SUMIF($F$13:$J$13,T$13,$F41:$J41),"")</f>
        <v>#REF!</v>
      </c>
      <c r="U41" s="28" t="e">
        <f>IF(AND(LEN($D41)&gt;0,SUMIF($F$13:$J$13,U$13,$F41:$J41)&gt;0,ASISTENCIA!#REF!&lt;&gt;"X",ASISTENCIA!#REF!&lt;&gt;"L",ASISTENCIA!#REF!&lt;&gt;"J",ASISTENCIA!#REF!&lt;&gt;"V",ASISTENCIA!#REF!&lt;&gt;"F",ASISTENCIA!#REF!&lt;&gt;""),SUMIF($F$13:$J$13,U$13,$F41:$J41),"")</f>
        <v>#REF!</v>
      </c>
      <c r="V41" s="28" t="e">
        <f>IF(AND(LEN($D41)&gt;0,SUMIF($F$13:$J$13,V$13,$F41:$J41)&gt;0,ASISTENCIA!#REF!&lt;&gt;"X",ASISTENCIA!#REF!&lt;&gt;"L",ASISTENCIA!#REF!&lt;&gt;"J",ASISTENCIA!#REF!&lt;&gt;"V",ASISTENCIA!#REF!&lt;&gt;"F",ASISTENCIA!#REF!&lt;&gt;""),SUMIF($F$13:$J$13,V$13,$F41:$J41),"")</f>
        <v>#REF!</v>
      </c>
      <c r="W41" s="28" t="e">
        <f>IF(AND(LEN($D41)&gt;0,SUMIF($F$13:$J$13,W$13,$F41:$J41)&gt;0,ASISTENCIA!#REF!&lt;&gt;"X",ASISTENCIA!#REF!&lt;&gt;"L",ASISTENCIA!#REF!&lt;&gt;"J",ASISTENCIA!#REF!&lt;&gt;"V",ASISTENCIA!#REF!&lt;&gt;"F",ASISTENCIA!#REF!&lt;&gt;""),SUMIF($F$13:$J$13,W$13,$F41:$J41),"")</f>
        <v>#REF!</v>
      </c>
      <c r="X41" s="28" t="e">
        <f>IF(AND(LEN($D41)&gt;0,SUMIF($F$13:$J$13,X$13,$F41:$J41)&gt;0,ASISTENCIA!#REF!&lt;&gt;"X",ASISTENCIA!#REF!&lt;&gt;"L",ASISTENCIA!#REF!&lt;&gt;"J",ASISTENCIA!#REF!&lt;&gt;"V",ASISTENCIA!#REF!&lt;&gt;"F",ASISTENCIA!#REF!&lt;&gt;""),SUMIF($F$13:$J$13,X$13,$F41:$J41),"")</f>
        <v>#REF!</v>
      </c>
      <c r="Y41" s="28" t="e">
        <f>IF(AND(LEN($D41)&gt;0,SUMIF($F$13:$J$13,Y$13,$F41:$J41)&gt;0,ASISTENCIA!#REF!&lt;&gt;"X",ASISTENCIA!#REF!&lt;&gt;"L",ASISTENCIA!#REF!&lt;&gt;"J",ASISTENCIA!#REF!&lt;&gt;"V",ASISTENCIA!#REF!&lt;&gt;"F",ASISTENCIA!#REF!&lt;&gt;""),SUMIF($F$13:$J$13,Y$13,$F41:$J41),"")</f>
        <v>#REF!</v>
      </c>
      <c r="Z41" s="28" t="e">
        <f>IF(AND(LEN($D41)&gt;0,SUMIF($F$13:$J$13,Z$13,$F41:$J41)&gt;0,ASISTENCIA!#REF!&lt;&gt;"X",ASISTENCIA!#REF!&lt;&gt;"L",ASISTENCIA!#REF!&lt;&gt;"J",ASISTENCIA!#REF!&lt;&gt;"V",ASISTENCIA!#REF!&lt;&gt;"F",ASISTENCIA!#REF!&lt;&gt;""),SUMIF($F$13:$J$13,Z$13,$F41:$J41),"")</f>
        <v>#REF!</v>
      </c>
      <c r="AA41" s="28" t="e">
        <f>IF(AND(LEN($D41)&gt;0,SUMIF($F$13:$J$13,AA$13,$F41:$J41)&gt;0,ASISTENCIA!#REF!&lt;&gt;"X",ASISTENCIA!#REF!&lt;&gt;"L",ASISTENCIA!#REF!&lt;&gt;"J",ASISTENCIA!#REF!&lt;&gt;"V",ASISTENCIA!#REF!&lt;&gt;"F",ASISTENCIA!#REF!&lt;&gt;""),SUMIF($F$13:$J$13,AA$13,$F41:$J41),"")</f>
        <v>#REF!</v>
      </c>
      <c r="AB41" s="28" t="e">
        <f>IF(AND(LEN($D41)&gt;0,SUMIF($F$13:$J$13,AB$13,$F41:$J41)&gt;0,ASISTENCIA!#REF!&lt;&gt;"X",ASISTENCIA!#REF!&lt;&gt;"L",ASISTENCIA!#REF!&lt;&gt;"J",ASISTENCIA!#REF!&lt;&gt;"V",ASISTENCIA!#REF!&lt;&gt;"F",ASISTENCIA!#REF!&lt;&gt;""),SUMIF($F$13:$J$13,AB$13,$F41:$J41),"")</f>
        <v>#REF!</v>
      </c>
      <c r="AC41" s="28" t="e">
        <f>IF(AND(LEN($D41)&gt;0,SUMIF($F$13:$J$13,AC$13,$F41:$J41)&gt;0,ASISTENCIA!#REF!&lt;&gt;"X",ASISTENCIA!#REF!&lt;&gt;"L",ASISTENCIA!#REF!&lt;&gt;"J",ASISTENCIA!#REF!&lt;&gt;"V",ASISTENCIA!#REF!&lt;&gt;"F",ASISTENCIA!#REF!&lt;&gt;""),SUMIF($F$13:$J$13,AC$13,$F41:$J41),"")</f>
        <v>#REF!</v>
      </c>
      <c r="AD41" s="28" t="e">
        <f>IF(AND(LEN($D41)&gt;0,SUMIF($F$13:$J$13,AD$13,$F41:$J41)&gt;0,ASISTENCIA!#REF!&lt;&gt;"X",ASISTENCIA!#REF!&lt;&gt;"L",ASISTENCIA!#REF!&lt;&gt;"J",ASISTENCIA!#REF!&lt;&gt;"V",ASISTENCIA!#REF!&lt;&gt;"F",ASISTENCIA!#REF!&lt;&gt;""),SUMIF($F$13:$J$13,AD$13,$F41:$J41),"")</f>
        <v>#REF!</v>
      </c>
      <c r="AE41" s="28" t="e">
        <f>IF(AND(LEN($D41)&gt;0,SUMIF($F$13:$J$13,AE$13,$F41:$J41)&gt;0,ASISTENCIA!#REF!&lt;&gt;"X",ASISTENCIA!#REF!&lt;&gt;"L",ASISTENCIA!#REF!&lt;&gt;"J",ASISTENCIA!#REF!&lt;&gt;"V",ASISTENCIA!#REF!&lt;&gt;"F",ASISTENCIA!#REF!&lt;&gt;""),SUMIF($F$13:$J$13,AE$13,$F41:$J41),"")</f>
        <v>#REF!</v>
      </c>
      <c r="AF41" s="28" t="e">
        <f>IF(AND(LEN($D41)&gt;0,SUMIF($F$13:$J$13,AF$13,$F41:$J41)&gt;0,ASISTENCIA!#REF!&lt;&gt;"X",ASISTENCIA!#REF!&lt;&gt;"L",ASISTENCIA!#REF!&lt;&gt;"J",ASISTENCIA!#REF!&lt;&gt;"V",ASISTENCIA!#REF!&lt;&gt;"F",ASISTENCIA!#REF!&lt;&gt;""),SUMIF($F$13:$J$13,AF$13,$F41:$J41),"")</f>
        <v>#REF!</v>
      </c>
      <c r="AG41" s="28" t="e">
        <f>IF(AND(LEN($D41)&gt;0,SUMIF($F$13:$J$13,AG$13,$F41:$J41)&gt;0,ASISTENCIA!#REF!&lt;&gt;"X",ASISTENCIA!#REF!&lt;&gt;"L",ASISTENCIA!#REF!&lt;&gt;"J",ASISTENCIA!#REF!&lt;&gt;"V",ASISTENCIA!#REF!&lt;&gt;"F",ASISTENCIA!#REF!&lt;&gt;""),SUMIF($F$13:$J$13,AG$13,$F41:$J41),"")</f>
        <v>#REF!</v>
      </c>
      <c r="AH41" s="28" t="e">
        <f>IF(AND(LEN($D41)&gt;0,SUMIF($F$13:$J$13,AH$13,$F41:$J41)&gt;0,ASISTENCIA!#REF!&lt;&gt;"X",ASISTENCIA!#REF!&lt;&gt;"L",ASISTENCIA!#REF!&lt;&gt;"J",ASISTENCIA!#REF!&lt;&gt;"V",ASISTENCIA!#REF!&lt;&gt;"F",ASISTENCIA!#REF!&lt;&gt;""),SUMIF($F$13:$J$13,AH$13,$F41:$J41),"")</f>
        <v>#REF!</v>
      </c>
      <c r="AI41" s="28" t="e">
        <f>IF(AND(LEN($D41)&gt;0,SUMIF($F$13:$J$13,AI$13,$F41:$J41)&gt;0,ASISTENCIA!#REF!&lt;&gt;"X",ASISTENCIA!#REF!&lt;&gt;"L",ASISTENCIA!#REF!&lt;&gt;"J",ASISTENCIA!#REF!&lt;&gt;"V",ASISTENCIA!#REF!&lt;&gt;"F",ASISTENCIA!#REF!&lt;&gt;""),SUMIF($F$13:$J$13,AI$13,$F41:$J41),"")</f>
        <v>#REF!</v>
      </c>
      <c r="AJ41" s="28" t="e">
        <f>IF(AND(LEN($D41)&gt;0,SUMIF($F$13:$J$13,AJ$13,$F41:$J41)&gt;0,ASISTENCIA!#REF!&lt;&gt;"X",ASISTENCIA!#REF!&lt;&gt;"L",ASISTENCIA!#REF!&lt;&gt;"J",ASISTENCIA!#REF!&lt;&gt;"V",ASISTENCIA!#REF!&lt;&gt;"F",ASISTENCIA!#REF!&lt;&gt;""),SUMIF($F$13:$J$13,AJ$13,$F41:$J41),"")</f>
        <v>#REF!</v>
      </c>
      <c r="AK41" s="28" t="e">
        <f>IF(AND(LEN($D41)&gt;0,SUMIF($F$13:$J$13,AK$13,$F41:$J41)&gt;0,ASISTENCIA!#REF!&lt;&gt;"X",ASISTENCIA!#REF!&lt;&gt;"L",ASISTENCIA!#REF!&lt;&gt;"J",ASISTENCIA!#REF!&lt;&gt;"V",ASISTENCIA!#REF!&lt;&gt;"F",ASISTENCIA!#REF!&lt;&gt;""),SUMIF($F$13:$J$13,AK$13,$F41:$J41),"")</f>
        <v>#REF!</v>
      </c>
      <c r="AL41" s="28" t="e">
        <f>IF(AND(LEN($D41)&gt;0,SUMIF($F$13:$J$13,AL$13,$F41:$J41)&gt;0,ASISTENCIA!#REF!&lt;&gt;"X",ASISTENCIA!#REF!&lt;&gt;"L",ASISTENCIA!#REF!&lt;&gt;"J",ASISTENCIA!#REF!&lt;&gt;"V",ASISTENCIA!#REF!&lt;&gt;"F",ASISTENCIA!#REF!&lt;&gt;""),SUMIF($F$13:$J$13,AL$13,$F41:$J41),"")</f>
        <v>#REF!</v>
      </c>
      <c r="AM41" s="28" t="e">
        <f>IF(AND(LEN($D41)&gt;0,SUMIF($F$13:$J$13,AM$13,$F41:$J41)&gt;0,ASISTENCIA!#REF!&lt;&gt;"X",ASISTENCIA!#REF!&lt;&gt;"L",ASISTENCIA!#REF!&lt;&gt;"J",ASISTENCIA!#REF!&lt;&gt;"V",ASISTENCIA!#REF!&lt;&gt;"F",ASISTENCIA!#REF!&lt;&gt;""),SUMIF($F$13:$J$13,AM$13,$F41:$J41),"")</f>
        <v>#REF!</v>
      </c>
      <c r="AN41" s="28" t="e">
        <f>IF(AND(LEN($D41)&gt;0,SUMIF($F$13:$J$13,AN$13,$F41:$J41)&gt;0,ASISTENCIA!#REF!&lt;&gt;"X",ASISTENCIA!#REF!&lt;&gt;"L",ASISTENCIA!#REF!&lt;&gt;"J",ASISTENCIA!#REF!&lt;&gt;"V",ASISTENCIA!#REF!&lt;&gt;"F",ASISTENCIA!#REF!&lt;&gt;""),SUMIF($F$13:$J$13,AN$13,$F41:$J41),"")</f>
        <v>#REF!</v>
      </c>
      <c r="AO41" s="28" t="e">
        <f>IF(AND(LEN($D41)&gt;0,SUMIF($F$13:$J$13,AO$13,$F41:$J41)&gt;0,ASISTENCIA!#REF!&lt;&gt;"X",ASISTENCIA!#REF!&lt;&gt;"L",ASISTENCIA!#REF!&lt;&gt;"J",ASISTENCIA!#REF!&lt;&gt;"V",ASISTENCIA!#REF!&lt;&gt;"F",ASISTENCIA!#REF!&lt;&gt;""),SUMIF($F$13:$J$13,AO$13,$F41:$J41),"")</f>
        <v>#REF!</v>
      </c>
      <c r="AP41" s="28" t="e">
        <f>IF(AND(LEN($D41)&gt;0,SUMIF($F$13:$J$13,AP$13,$F41:$J41)&gt;0,ASISTENCIA!#REF!&lt;&gt;"X",ASISTENCIA!#REF!&lt;&gt;"L",ASISTENCIA!#REF!&lt;&gt;"J",ASISTENCIA!#REF!&lt;&gt;"V",ASISTENCIA!#REF!&lt;&gt;"F",ASISTENCIA!#REF!&lt;&gt;""),SUMIF($F$13:$J$13,AP$13,$F41:$J41),"")</f>
        <v>#REF!</v>
      </c>
      <c r="AQ41" s="28" t="e">
        <f>IF(AND(LEN($D41)&gt;0,SUMIF($F$13:$J$13,AQ$13,$F41:$J41)&gt;0,ASISTENCIA!#REF!&lt;&gt;"X",ASISTENCIA!#REF!&lt;&gt;"L",ASISTENCIA!#REF!&lt;&gt;"J",ASISTENCIA!#REF!&lt;&gt;"V",ASISTENCIA!#REF!&lt;&gt;"F",ASISTENCIA!#REF!&lt;&gt;""),SUMIF($F$13:$J$13,AQ$13,$F41:$J41),"")</f>
        <v>#REF!</v>
      </c>
      <c r="AR41" s="28" t="e">
        <f>IF(AND(LEN($D41)&gt;0,SUMIF($F$13:$J$13,AR$13,$F41:$J41)&gt;0,ASISTENCIA!#REF!&lt;&gt;"X",ASISTENCIA!#REF!&lt;&gt;"L",ASISTENCIA!#REF!&lt;&gt;"J",ASISTENCIA!#REF!&lt;&gt;"V",ASISTENCIA!#REF!&lt;&gt;"F",ASISTENCIA!#REF!&lt;&gt;""),SUMIF($F$13:$J$13,AR$13,$F41:$J41),"")</f>
        <v>#REF!</v>
      </c>
      <c r="AS41" s="28" t="e">
        <f>IF(AND(LEN($D41)&gt;0,SUMIF($F$13:$J$13,AS$13,$F41:$J41)&gt;0,ASISTENCIA!#REF!&lt;&gt;"X",ASISTENCIA!#REF!&lt;&gt;"L",ASISTENCIA!#REF!&lt;&gt;"J",ASISTENCIA!#REF!&lt;&gt;"V",ASISTENCIA!#REF!&lt;&gt;"F",ASISTENCIA!#REF!&lt;&gt;""),SUMIF($F$13:$J$13,AS$13,$F41:$J41),"")</f>
        <v>#REF!</v>
      </c>
      <c r="AT41" s="108" t="e">
        <f t="shared" si="3"/>
        <v>#REF!</v>
      </c>
      <c r="AX41" s="103" t="e">
        <f>IF(AND(LEN($D41)&gt;0,SUMIF($F$13:$J$13,AX$13,$F41:$J41)&gt;0,ASISTENCIA!#REF!&lt;&gt;"X",ASISTENCIA!#REF!&lt;&gt;"L",ASISTENCIA!#REF!&lt;&gt;"J",ASISTENCIA!#REF!&lt;&gt;"F"),SUMIF($F$13:$J$13,AX$13,$F41:$J41),"")</f>
        <v>#REF!</v>
      </c>
      <c r="AY41" s="103" t="e">
        <f>IF(AND(LEN($D41)&gt;0,SUMIF($F$13:$J$13,AY$13,$F41:$J41)&gt;0,ASISTENCIA!#REF!&lt;&gt;"X",ASISTENCIA!#REF!&lt;&gt;"L",ASISTENCIA!#REF!&lt;&gt;"J",ASISTENCIA!#REF!&lt;&gt;"F"),SUMIF($F$13:$J$13,AY$13,$F41:$J41),"")</f>
        <v>#REF!</v>
      </c>
      <c r="AZ41" s="103" t="e">
        <f>IF(AND(LEN($D41)&gt;0,SUMIF($F$13:$J$13,AZ$13,$F41:$J41)&gt;0,ASISTENCIA!#REF!&lt;&gt;"X",ASISTENCIA!#REF!&lt;&gt;"L",ASISTENCIA!#REF!&lt;&gt;"J",ASISTENCIA!#REF!&lt;&gt;"F"),SUMIF($F$13:$J$13,AZ$13,$F41:$J41),"")</f>
        <v>#REF!</v>
      </c>
      <c r="BA41" s="103" t="e">
        <f>IF(AND(LEN($D41)&gt;0,SUMIF($F$13:$J$13,BA$13,$F41:$J41)&gt;0,ASISTENCIA!#REF!&lt;&gt;"X",ASISTENCIA!#REF!&lt;&gt;"L",ASISTENCIA!#REF!&lt;&gt;"J",ASISTENCIA!#REF!&lt;&gt;"F"),SUMIF($F$13:$J$13,BA$13,$F41:$J41),"")</f>
        <v>#REF!</v>
      </c>
      <c r="BB41" s="103" t="e">
        <f>IF(AND(LEN($D41)&gt;0,SUMIF($F$13:$J$13,BB$13,$F41:$J41)&gt;0,ASISTENCIA!#REF!&lt;&gt;"X",ASISTENCIA!#REF!&lt;&gt;"L",ASISTENCIA!#REF!&lt;&gt;"J",ASISTENCIA!#REF!&lt;&gt;"F"),SUMIF($F$13:$J$13,BB$13,$F41:$J41),"")</f>
        <v>#REF!</v>
      </c>
      <c r="BC41" s="103" t="e">
        <f>IF(AND(LEN($D41)&gt;0,SUMIF($F$13:$J$13,BC$13,$F41:$J41)&gt;0,ASISTENCIA!#REF!&lt;&gt;"X",ASISTENCIA!#REF!&lt;&gt;"L",ASISTENCIA!#REF!&lt;&gt;"J",ASISTENCIA!#REF!&lt;&gt;"F"),SUMIF($F$13:$J$13,BC$13,$F41:$J41),"")</f>
        <v>#REF!</v>
      </c>
      <c r="BD41" s="103" t="e">
        <f>IF(AND(LEN($D41)&gt;0,SUMIF($F$13:$J$13,BD$13,$F41:$J41)&gt;0,ASISTENCIA!#REF!&lt;&gt;"X",ASISTENCIA!#REF!&lt;&gt;"L",ASISTENCIA!#REF!&lt;&gt;"J",ASISTENCIA!#REF!&lt;&gt;"F"),SUMIF($F$13:$J$13,BD$13,$F41:$J41),"")</f>
        <v>#REF!</v>
      </c>
      <c r="BE41" s="103" t="e">
        <f>IF(AND(LEN($D41)&gt;0,SUMIF($F$13:$J$13,BE$13,$F41:$J41)&gt;0,ASISTENCIA!#REF!&lt;&gt;"X",ASISTENCIA!#REF!&lt;&gt;"L",ASISTENCIA!#REF!&lt;&gt;"J",ASISTENCIA!#REF!&lt;&gt;"F"),SUMIF($F$13:$J$13,BE$13,$F41:$J41),"")</f>
        <v>#REF!</v>
      </c>
      <c r="BF41" s="103" t="e">
        <f>IF(AND(LEN($D41)&gt;0,SUMIF($F$13:$J$13,BF$13,$F41:$J41)&gt;0,ASISTENCIA!#REF!&lt;&gt;"X",ASISTENCIA!#REF!&lt;&gt;"L",ASISTENCIA!#REF!&lt;&gt;"J",ASISTENCIA!#REF!&lt;&gt;"F"),SUMIF($F$13:$J$13,BF$13,$F41:$J41),"")</f>
        <v>#REF!</v>
      </c>
      <c r="BG41" s="103" t="e">
        <f>IF(AND(LEN($D41)&gt;0,SUMIF($F$13:$J$13,BG$13,$F41:$J41)&gt;0,ASISTENCIA!#REF!&lt;&gt;"X",ASISTENCIA!#REF!&lt;&gt;"L",ASISTENCIA!#REF!&lt;&gt;"J",ASISTENCIA!#REF!&lt;&gt;"F"),SUMIF($F$13:$J$13,BG$13,$F41:$J41),"")</f>
        <v>#REF!</v>
      </c>
      <c r="BH41" s="103" t="e">
        <f>IF(AND(LEN($D41)&gt;0,SUMIF($F$13:$J$13,BH$13,$F41:$J41)&gt;0,ASISTENCIA!#REF!&lt;&gt;"X",ASISTENCIA!#REF!&lt;&gt;"L",ASISTENCIA!#REF!&lt;&gt;"J",ASISTENCIA!#REF!&lt;&gt;"F"),SUMIF($F$13:$J$13,BH$13,$F41:$J41),"")</f>
        <v>#REF!</v>
      </c>
      <c r="BI41" s="103" t="e">
        <f>IF(AND(LEN($D41)&gt;0,SUMIF($F$13:$J$13,BI$13,$F41:$J41)&gt;0,ASISTENCIA!#REF!&lt;&gt;"X",ASISTENCIA!#REF!&lt;&gt;"L",ASISTENCIA!#REF!&lt;&gt;"J",ASISTENCIA!#REF!&lt;&gt;"F"),SUMIF($F$13:$J$13,BI$13,$F41:$J41),"")</f>
        <v>#REF!</v>
      </c>
      <c r="BJ41" s="103" t="e">
        <f>IF(AND(LEN($D41)&gt;0,SUMIF($F$13:$J$13,BJ$13,$F41:$J41)&gt;0,ASISTENCIA!#REF!&lt;&gt;"X",ASISTENCIA!#REF!&lt;&gt;"L",ASISTENCIA!#REF!&lt;&gt;"J",ASISTENCIA!#REF!&lt;&gt;"F"),SUMIF($F$13:$J$13,BJ$13,$F41:$J41),"")</f>
        <v>#REF!</v>
      </c>
      <c r="BK41" s="103" t="e">
        <f>IF(AND(LEN($D41)&gt;0,SUMIF($F$13:$J$13,BK$13,$F41:$J41)&gt;0,ASISTENCIA!#REF!&lt;&gt;"X",ASISTENCIA!#REF!&lt;&gt;"L",ASISTENCIA!#REF!&lt;&gt;"J",ASISTENCIA!#REF!&lt;&gt;"F"),SUMIF($F$13:$J$13,BK$13,$F41:$J41),"")</f>
        <v>#REF!</v>
      </c>
      <c r="BL41" s="103" t="e">
        <f>IF(AND(LEN($D41)&gt;0,SUMIF($F$13:$J$13,BL$13,$F41:$J41)&gt;0,ASISTENCIA!#REF!&lt;&gt;"X",ASISTENCIA!#REF!&lt;&gt;"L",ASISTENCIA!#REF!&lt;&gt;"J",ASISTENCIA!#REF!&lt;&gt;"F"),SUMIF($F$13:$J$13,BL$13,$F41:$J41),"")</f>
        <v>#REF!</v>
      </c>
      <c r="BM41" s="103" t="e">
        <f>IF(AND(LEN($D41)&gt;0,SUMIF($F$13:$J$13,BM$13,$F41:$J41)&gt;0,ASISTENCIA!#REF!&lt;&gt;"X",ASISTENCIA!#REF!&lt;&gt;"L",ASISTENCIA!#REF!&lt;&gt;"J",ASISTENCIA!#REF!&lt;&gt;"F"),SUMIF($F$13:$J$13,BM$13,$F41:$J41),"")</f>
        <v>#REF!</v>
      </c>
      <c r="BN41" s="103" t="e">
        <f>IF(AND(LEN($D41)&gt;0,SUMIF($F$13:$J$13,BN$13,$F41:$J41)&gt;0,ASISTENCIA!#REF!&lt;&gt;"X",ASISTENCIA!#REF!&lt;&gt;"L",ASISTENCIA!#REF!&lt;&gt;"J",ASISTENCIA!#REF!&lt;&gt;"F"),SUMIF($F$13:$J$13,BN$13,$F41:$J41),"")</f>
        <v>#REF!</v>
      </c>
      <c r="BO41" s="103" t="e">
        <f>IF(AND(LEN($D41)&gt;0,SUMIF($F$13:$J$13,BO$13,$F41:$J41)&gt;0,ASISTENCIA!#REF!&lt;&gt;"X",ASISTENCIA!#REF!&lt;&gt;"L",ASISTENCIA!#REF!&lt;&gt;"J",ASISTENCIA!#REF!&lt;&gt;"F"),SUMIF($F$13:$J$13,BO$13,$F41:$J41),"")</f>
        <v>#REF!</v>
      </c>
      <c r="BP41" s="103" t="e">
        <f>IF(AND(LEN($D41)&gt;0,SUMIF($F$13:$J$13,BP$13,$F41:$J41)&gt;0,ASISTENCIA!#REF!&lt;&gt;"X",ASISTENCIA!#REF!&lt;&gt;"L",ASISTENCIA!#REF!&lt;&gt;"J",ASISTENCIA!#REF!&lt;&gt;"F"),SUMIF($F$13:$J$13,BP$13,$F41:$J41),"")</f>
        <v>#REF!</v>
      </c>
      <c r="BQ41" s="103" t="e">
        <f>IF(AND(LEN($D41)&gt;0,SUMIF($F$13:$J$13,BQ$13,$F41:$J41)&gt;0,ASISTENCIA!#REF!&lt;&gt;"X",ASISTENCIA!#REF!&lt;&gt;"L",ASISTENCIA!#REF!&lt;&gt;"J",ASISTENCIA!#REF!&lt;&gt;"F"),SUMIF($F$13:$J$13,BQ$13,$F41:$J41),"")</f>
        <v>#REF!</v>
      </c>
      <c r="BR41" s="103" t="e">
        <f>IF(AND(LEN($D41)&gt;0,SUMIF($F$13:$J$13,BR$13,$F41:$J41)&gt;0,ASISTENCIA!#REF!&lt;&gt;"X",ASISTENCIA!#REF!&lt;&gt;"L",ASISTENCIA!#REF!&lt;&gt;"J",ASISTENCIA!#REF!&lt;&gt;"F"),SUMIF($F$13:$J$13,BR$13,$F41:$J41),"")</f>
        <v>#REF!</v>
      </c>
      <c r="BS41" s="103" t="e">
        <f>IF(AND(LEN($D41)&gt;0,SUMIF($F$13:$J$13,BS$13,$F41:$J41)&gt;0,ASISTENCIA!#REF!&lt;&gt;"X",ASISTENCIA!#REF!&lt;&gt;"L",ASISTENCIA!#REF!&lt;&gt;"J",ASISTENCIA!#REF!&lt;&gt;"F"),SUMIF($F$13:$J$13,BS$13,$F41:$J41),"")</f>
        <v>#REF!</v>
      </c>
      <c r="BT41" s="103" t="e">
        <f>IF(AND(LEN($D41)&gt;0,SUMIF($F$13:$J$13,BT$13,$F41:$J41)&gt;0,ASISTENCIA!#REF!&lt;&gt;"X",ASISTENCIA!#REF!&lt;&gt;"L",ASISTENCIA!#REF!&lt;&gt;"J",ASISTENCIA!#REF!&lt;&gt;"F"),SUMIF($F$13:$J$13,BT$13,$F41:$J41),"")</f>
        <v>#REF!</v>
      </c>
      <c r="BU41" s="103" t="e">
        <f>IF(AND(LEN($D41)&gt;0,SUMIF($F$13:$J$13,BU$13,$F41:$J41)&gt;0,ASISTENCIA!#REF!&lt;&gt;"X",ASISTENCIA!#REF!&lt;&gt;"L",ASISTENCIA!#REF!&lt;&gt;"J",ASISTENCIA!#REF!&lt;&gt;"F"),SUMIF($F$13:$J$13,BU$13,$F41:$J41),"")</f>
        <v>#REF!</v>
      </c>
      <c r="BV41" s="103" t="e">
        <f>IF(AND(LEN($D41)&gt;0,SUMIF($F$13:$J$13,BV$13,$F41:$J41)&gt;0,ASISTENCIA!#REF!&lt;&gt;"X",ASISTENCIA!#REF!&lt;&gt;"L",ASISTENCIA!#REF!&lt;&gt;"J",ASISTENCIA!#REF!&lt;&gt;"F"),SUMIF($F$13:$J$13,BV$13,$F41:$J41),"")</f>
        <v>#REF!</v>
      </c>
      <c r="BW41" s="103" t="e">
        <f>IF(AND(LEN($D41)&gt;0,SUMIF($F$13:$J$13,BW$13,$F41:$J41)&gt;0,ASISTENCIA!#REF!&lt;&gt;"X",ASISTENCIA!#REF!&lt;&gt;"L",ASISTENCIA!#REF!&lt;&gt;"J",ASISTENCIA!#REF!&lt;&gt;"F"),SUMIF($F$13:$J$13,BW$13,$F41:$J41),"")</f>
        <v>#REF!</v>
      </c>
      <c r="BX41" s="103" t="e">
        <f>IF(AND(LEN($D41)&gt;0,SUMIF($F$13:$J$13,BX$13,$F41:$J41)&gt;0,ASISTENCIA!#REF!&lt;&gt;"X",ASISTENCIA!#REF!&lt;&gt;"L",ASISTENCIA!#REF!&lt;&gt;"J",ASISTENCIA!#REF!&lt;&gt;"F"),SUMIF($F$13:$J$13,BX$13,$F41:$J41),"")</f>
        <v>#REF!</v>
      </c>
      <c r="BY41" s="103" t="e">
        <f>IF(AND(LEN($D41)&gt;0,SUMIF($F$13:$J$13,BY$13,$F41:$J41)&gt;0,ASISTENCIA!#REF!&lt;&gt;"X",ASISTENCIA!#REF!&lt;&gt;"L",ASISTENCIA!#REF!&lt;&gt;"J",ASISTENCIA!#REF!&lt;&gt;"F"),SUMIF($F$13:$J$13,BY$13,$F41:$J41),"")</f>
        <v>#REF!</v>
      </c>
      <c r="BZ41" s="103" t="e">
        <f>IF(AND(LEN($D41)&gt;0,SUMIF($F$13:$J$13,BZ$13,$F41:$J41)&gt;0,ASISTENCIA!#REF!&lt;&gt;"X",ASISTENCIA!#REF!&lt;&gt;"L",ASISTENCIA!#REF!&lt;&gt;"J",ASISTENCIA!#REF!&lt;&gt;"F"),SUMIF($F$13:$J$13,BZ$13,$F41:$J41),"")</f>
        <v>#REF!</v>
      </c>
      <c r="CA41" s="103" t="e">
        <f>IF(AND(LEN($D41)&gt;0,SUMIF($F$13:$J$13,CA$13,$F41:$J41)&gt;0,ASISTENCIA!#REF!&lt;&gt;"X",ASISTENCIA!#REF!&lt;&gt;"L",ASISTENCIA!#REF!&lt;&gt;"J",ASISTENCIA!#REF!&lt;&gt;"F"),SUMIF($F$13:$J$13,CA$13,$F41:$J41),"")</f>
        <v>#REF!</v>
      </c>
      <c r="CB41" s="103" t="e">
        <f>IF(AND(LEN($D41)&gt;0,SUMIF($F$13:$J$13,CB$13,$F41:$J41)&gt;0,ASISTENCIA!#REF!&lt;&gt;"X",ASISTENCIA!#REF!&lt;&gt;"L",ASISTENCIA!#REF!&lt;&gt;"J",ASISTENCIA!#REF!&lt;&gt;"F"),SUMIF($F$13:$J$13,CB$13,$F41:$J41),"")</f>
        <v>#REF!</v>
      </c>
      <c r="CC41" s="108" t="e">
        <f t="shared" si="4"/>
        <v>#REF!</v>
      </c>
    </row>
    <row r="42" spans="1:81" ht="15" x14ac:dyDescent="0.2">
      <c r="A42" s="18" t="e">
        <f t="shared" si="5"/>
        <v>#REF!</v>
      </c>
      <c r="B42" s="14" t="e">
        <f>IF(LEN(C42)&gt;0,VLOOKUP($O$4,DATA!$A$1:$S$1,2,FALSE),"")</f>
        <v>#REF!</v>
      </c>
      <c r="C42" s="15" t="e">
        <f t="shared" si="2"/>
        <v>#REF!</v>
      </c>
      <c r="D42" s="21" t="e">
        <f>IF(LEN(ASISTENCIA!#REF!)&gt;0,ASISTENCIA!#REF!,"")</f>
        <v>#REF!</v>
      </c>
      <c r="E42" s="110" t="e">
        <f>IF(LEN(D42)&gt;0,ASISTENCIA!#REF!,"")</f>
        <v>#REF!</v>
      </c>
      <c r="F42" s="19"/>
      <c r="G42" s="19"/>
      <c r="H42" s="19"/>
      <c r="I42" s="19"/>
      <c r="J42" s="19"/>
      <c r="K42" s="103" t="str">
        <f t="shared" si="0"/>
        <v/>
      </c>
      <c r="L42" s="6"/>
      <c r="M42" s="5"/>
      <c r="N42" s="103" t="e">
        <f t="shared" si="6"/>
        <v>#REF!</v>
      </c>
      <c r="O42" s="28" t="e">
        <f>IF(AND(LEN($D42)&gt;0,SUMIF($F$13:$J$13,O$13,$F42:$J42)&gt;0,ASISTENCIA!#REF!&lt;&gt;"X",ASISTENCIA!#REF!&lt;&gt;"L",ASISTENCIA!#REF!&lt;&gt;"J",ASISTENCIA!#REF!&lt;&gt;"V",ASISTENCIA!#REF!&lt;&gt;"F",ASISTENCIA!#REF!&lt;&gt;""),SUMIF($F$13:$J$13,O$13,$F42:$J42),"")</f>
        <v>#REF!</v>
      </c>
      <c r="P42" s="28" t="e">
        <f>IF(AND(LEN($D42)&gt;0,SUMIF($F$13:$J$13,P$13,$F42:$J42)&gt;0,ASISTENCIA!#REF!&lt;&gt;"X",ASISTENCIA!#REF!&lt;&gt;"L",ASISTENCIA!#REF!&lt;&gt;"J",ASISTENCIA!#REF!&lt;&gt;"V",ASISTENCIA!#REF!&lt;&gt;"F",ASISTENCIA!#REF!&lt;&gt;""),SUMIF($F$13:$J$13,P$13,$F42:$J42),"")</f>
        <v>#REF!</v>
      </c>
      <c r="Q42" s="28" t="e">
        <f>IF(AND(LEN($D42)&gt;0,SUMIF($F$13:$J$13,Q$13,$F42:$J42)&gt;0,ASISTENCIA!#REF!&lt;&gt;"X",ASISTENCIA!#REF!&lt;&gt;"L",ASISTENCIA!#REF!&lt;&gt;"J",ASISTENCIA!#REF!&lt;&gt;"V",ASISTENCIA!#REF!&lt;&gt;"F",ASISTENCIA!#REF!&lt;&gt;""),SUMIF($F$13:$J$13,Q$13,$F42:$J42),"")</f>
        <v>#REF!</v>
      </c>
      <c r="R42" s="28" t="e">
        <f>IF(AND(LEN($D42)&gt;0,SUMIF($F$13:$J$13,R$13,$F42:$J42)&gt;0,ASISTENCIA!#REF!&lt;&gt;"X",ASISTENCIA!#REF!&lt;&gt;"L",ASISTENCIA!#REF!&lt;&gt;"J",ASISTENCIA!#REF!&lt;&gt;"V",ASISTENCIA!#REF!&lt;&gt;"F",ASISTENCIA!#REF!&lt;&gt;""),SUMIF($F$13:$J$13,R$13,$F42:$J42),"")</f>
        <v>#REF!</v>
      </c>
      <c r="S42" s="28" t="e">
        <f>IF(AND(LEN($D42)&gt;0,SUMIF($F$13:$J$13,S$13,$F42:$J42)&gt;0,ASISTENCIA!#REF!&lt;&gt;"X",ASISTENCIA!#REF!&lt;&gt;"L",ASISTENCIA!#REF!&lt;&gt;"J",ASISTENCIA!#REF!&lt;&gt;"V",ASISTENCIA!#REF!&lt;&gt;"F",ASISTENCIA!#REF!&lt;&gt;""),SUMIF($F$13:$J$13,S$13,$F42:$J42),"")</f>
        <v>#REF!</v>
      </c>
      <c r="T42" s="28" t="e">
        <f>IF(AND(LEN($D42)&gt;0,SUMIF($F$13:$J$13,T$13,$F42:$J42)&gt;0,ASISTENCIA!#REF!&lt;&gt;"X",ASISTENCIA!#REF!&lt;&gt;"L",ASISTENCIA!#REF!&lt;&gt;"J",ASISTENCIA!#REF!&lt;&gt;"V",ASISTENCIA!#REF!&lt;&gt;"F",ASISTENCIA!#REF!&lt;&gt;""),SUMIF($F$13:$J$13,T$13,$F42:$J42),"")</f>
        <v>#REF!</v>
      </c>
      <c r="U42" s="28" t="e">
        <f>IF(AND(LEN($D42)&gt;0,SUMIF($F$13:$J$13,U$13,$F42:$J42)&gt;0,ASISTENCIA!#REF!&lt;&gt;"X",ASISTENCIA!#REF!&lt;&gt;"L",ASISTENCIA!#REF!&lt;&gt;"J",ASISTENCIA!#REF!&lt;&gt;"V",ASISTENCIA!#REF!&lt;&gt;"F",ASISTENCIA!#REF!&lt;&gt;""),SUMIF($F$13:$J$13,U$13,$F42:$J42),"")</f>
        <v>#REF!</v>
      </c>
      <c r="V42" s="28" t="e">
        <f>IF(AND(LEN($D42)&gt;0,SUMIF($F$13:$J$13,V$13,$F42:$J42)&gt;0,ASISTENCIA!#REF!&lt;&gt;"X",ASISTENCIA!#REF!&lt;&gt;"L",ASISTENCIA!#REF!&lt;&gt;"J",ASISTENCIA!#REF!&lt;&gt;"V",ASISTENCIA!#REF!&lt;&gt;"F",ASISTENCIA!#REF!&lt;&gt;""),SUMIF($F$13:$J$13,V$13,$F42:$J42),"")</f>
        <v>#REF!</v>
      </c>
      <c r="W42" s="28" t="e">
        <f>IF(AND(LEN($D42)&gt;0,SUMIF($F$13:$J$13,W$13,$F42:$J42)&gt;0,ASISTENCIA!#REF!&lt;&gt;"X",ASISTENCIA!#REF!&lt;&gt;"L",ASISTENCIA!#REF!&lt;&gt;"J",ASISTENCIA!#REF!&lt;&gt;"V",ASISTENCIA!#REF!&lt;&gt;"F",ASISTENCIA!#REF!&lt;&gt;""),SUMIF($F$13:$J$13,W$13,$F42:$J42),"")</f>
        <v>#REF!</v>
      </c>
      <c r="X42" s="28" t="e">
        <f>IF(AND(LEN($D42)&gt;0,SUMIF($F$13:$J$13,X$13,$F42:$J42)&gt;0,ASISTENCIA!#REF!&lt;&gt;"X",ASISTENCIA!#REF!&lt;&gt;"L",ASISTENCIA!#REF!&lt;&gt;"J",ASISTENCIA!#REF!&lt;&gt;"V",ASISTENCIA!#REF!&lt;&gt;"F",ASISTENCIA!#REF!&lt;&gt;""),SUMIF($F$13:$J$13,X$13,$F42:$J42),"")</f>
        <v>#REF!</v>
      </c>
      <c r="Y42" s="28" t="e">
        <f>IF(AND(LEN($D42)&gt;0,SUMIF($F$13:$J$13,Y$13,$F42:$J42)&gt;0,ASISTENCIA!#REF!&lt;&gt;"X",ASISTENCIA!#REF!&lt;&gt;"L",ASISTENCIA!#REF!&lt;&gt;"J",ASISTENCIA!#REF!&lt;&gt;"V",ASISTENCIA!#REF!&lt;&gt;"F",ASISTENCIA!#REF!&lt;&gt;""),SUMIF($F$13:$J$13,Y$13,$F42:$J42),"")</f>
        <v>#REF!</v>
      </c>
      <c r="Z42" s="28" t="e">
        <f>IF(AND(LEN($D42)&gt;0,SUMIF($F$13:$J$13,Z$13,$F42:$J42)&gt;0,ASISTENCIA!#REF!&lt;&gt;"X",ASISTENCIA!#REF!&lt;&gt;"L",ASISTENCIA!#REF!&lt;&gt;"J",ASISTENCIA!#REF!&lt;&gt;"V",ASISTENCIA!#REF!&lt;&gt;"F",ASISTENCIA!#REF!&lt;&gt;""),SUMIF($F$13:$J$13,Z$13,$F42:$J42),"")</f>
        <v>#REF!</v>
      </c>
      <c r="AA42" s="28" t="e">
        <f>IF(AND(LEN($D42)&gt;0,SUMIF($F$13:$J$13,AA$13,$F42:$J42)&gt;0,ASISTENCIA!#REF!&lt;&gt;"X",ASISTENCIA!#REF!&lt;&gt;"L",ASISTENCIA!#REF!&lt;&gt;"J",ASISTENCIA!#REF!&lt;&gt;"V",ASISTENCIA!#REF!&lt;&gt;"F",ASISTENCIA!#REF!&lt;&gt;""),SUMIF($F$13:$J$13,AA$13,$F42:$J42),"")</f>
        <v>#REF!</v>
      </c>
      <c r="AB42" s="28" t="e">
        <f>IF(AND(LEN($D42)&gt;0,SUMIF($F$13:$J$13,AB$13,$F42:$J42)&gt;0,ASISTENCIA!#REF!&lt;&gt;"X",ASISTENCIA!#REF!&lt;&gt;"L",ASISTENCIA!#REF!&lt;&gt;"J",ASISTENCIA!#REF!&lt;&gt;"V",ASISTENCIA!#REF!&lt;&gt;"F",ASISTENCIA!#REF!&lt;&gt;""),SUMIF($F$13:$J$13,AB$13,$F42:$J42),"")</f>
        <v>#REF!</v>
      </c>
      <c r="AC42" s="28" t="e">
        <f>IF(AND(LEN($D42)&gt;0,SUMIF($F$13:$J$13,AC$13,$F42:$J42)&gt;0,ASISTENCIA!#REF!&lt;&gt;"X",ASISTENCIA!#REF!&lt;&gt;"L",ASISTENCIA!#REF!&lt;&gt;"J",ASISTENCIA!#REF!&lt;&gt;"V",ASISTENCIA!#REF!&lt;&gt;"F",ASISTENCIA!#REF!&lt;&gt;""),SUMIF($F$13:$J$13,AC$13,$F42:$J42),"")</f>
        <v>#REF!</v>
      </c>
      <c r="AD42" s="28" t="e">
        <f>IF(AND(LEN($D42)&gt;0,SUMIF($F$13:$J$13,AD$13,$F42:$J42)&gt;0,ASISTENCIA!#REF!&lt;&gt;"X",ASISTENCIA!#REF!&lt;&gt;"L",ASISTENCIA!#REF!&lt;&gt;"J",ASISTENCIA!#REF!&lt;&gt;"V",ASISTENCIA!#REF!&lt;&gt;"F",ASISTENCIA!#REF!&lt;&gt;""),SUMIF($F$13:$J$13,AD$13,$F42:$J42),"")</f>
        <v>#REF!</v>
      </c>
      <c r="AE42" s="28" t="e">
        <f>IF(AND(LEN($D42)&gt;0,SUMIF($F$13:$J$13,AE$13,$F42:$J42)&gt;0,ASISTENCIA!#REF!&lt;&gt;"X",ASISTENCIA!#REF!&lt;&gt;"L",ASISTENCIA!#REF!&lt;&gt;"J",ASISTENCIA!#REF!&lt;&gt;"V",ASISTENCIA!#REF!&lt;&gt;"F",ASISTENCIA!#REF!&lt;&gt;""),SUMIF($F$13:$J$13,AE$13,$F42:$J42),"")</f>
        <v>#REF!</v>
      </c>
      <c r="AF42" s="28" t="e">
        <f>IF(AND(LEN($D42)&gt;0,SUMIF($F$13:$J$13,AF$13,$F42:$J42)&gt;0,ASISTENCIA!#REF!&lt;&gt;"X",ASISTENCIA!#REF!&lt;&gt;"L",ASISTENCIA!#REF!&lt;&gt;"J",ASISTENCIA!#REF!&lt;&gt;"V",ASISTENCIA!#REF!&lt;&gt;"F",ASISTENCIA!#REF!&lt;&gt;""),SUMIF($F$13:$J$13,AF$13,$F42:$J42),"")</f>
        <v>#REF!</v>
      </c>
      <c r="AG42" s="28" t="e">
        <f>IF(AND(LEN($D42)&gt;0,SUMIF($F$13:$J$13,AG$13,$F42:$J42)&gt;0,ASISTENCIA!#REF!&lt;&gt;"X",ASISTENCIA!#REF!&lt;&gt;"L",ASISTENCIA!#REF!&lt;&gt;"J",ASISTENCIA!#REF!&lt;&gt;"V",ASISTENCIA!#REF!&lt;&gt;"F",ASISTENCIA!#REF!&lt;&gt;""),SUMIF($F$13:$J$13,AG$13,$F42:$J42),"")</f>
        <v>#REF!</v>
      </c>
      <c r="AH42" s="28" t="e">
        <f>IF(AND(LEN($D42)&gt;0,SUMIF($F$13:$J$13,AH$13,$F42:$J42)&gt;0,ASISTENCIA!#REF!&lt;&gt;"X",ASISTENCIA!#REF!&lt;&gt;"L",ASISTENCIA!#REF!&lt;&gt;"J",ASISTENCIA!#REF!&lt;&gt;"V",ASISTENCIA!#REF!&lt;&gt;"F",ASISTENCIA!#REF!&lt;&gt;""),SUMIF($F$13:$J$13,AH$13,$F42:$J42),"")</f>
        <v>#REF!</v>
      </c>
      <c r="AI42" s="28" t="e">
        <f>IF(AND(LEN($D42)&gt;0,SUMIF($F$13:$J$13,AI$13,$F42:$J42)&gt;0,ASISTENCIA!#REF!&lt;&gt;"X",ASISTENCIA!#REF!&lt;&gt;"L",ASISTENCIA!#REF!&lt;&gt;"J",ASISTENCIA!#REF!&lt;&gt;"V",ASISTENCIA!#REF!&lt;&gt;"F",ASISTENCIA!#REF!&lt;&gt;""),SUMIF($F$13:$J$13,AI$13,$F42:$J42),"")</f>
        <v>#REF!</v>
      </c>
      <c r="AJ42" s="28" t="e">
        <f>IF(AND(LEN($D42)&gt;0,SUMIF($F$13:$J$13,AJ$13,$F42:$J42)&gt;0,ASISTENCIA!#REF!&lt;&gt;"X",ASISTENCIA!#REF!&lt;&gt;"L",ASISTENCIA!#REF!&lt;&gt;"J",ASISTENCIA!#REF!&lt;&gt;"V",ASISTENCIA!#REF!&lt;&gt;"F",ASISTENCIA!#REF!&lt;&gt;""),SUMIF($F$13:$J$13,AJ$13,$F42:$J42),"")</f>
        <v>#REF!</v>
      </c>
      <c r="AK42" s="28" t="e">
        <f>IF(AND(LEN($D42)&gt;0,SUMIF($F$13:$J$13,AK$13,$F42:$J42)&gt;0,ASISTENCIA!#REF!&lt;&gt;"X",ASISTENCIA!#REF!&lt;&gt;"L",ASISTENCIA!#REF!&lt;&gt;"J",ASISTENCIA!#REF!&lt;&gt;"V",ASISTENCIA!#REF!&lt;&gt;"F",ASISTENCIA!#REF!&lt;&gt;""),SUMIF($F$13:$J$13,AK$13,$F42:$J42),"")</f>
        <v>#REF!</v>
      </c>
      <c r="AL42" s="28" t="e">
        <f>IF(AND(LEN($D42)&gt;0,SUMIF($F$13:$J$13,AL$13,$F42:$J42)&gt;0,ASISTENCIA!#REF!&lt;&gt;"X",ASISTENCIA!#REF!&lt;&gt;"L",ASISTENCIA!#REF!&lt;&gt;"J",ASISTENCIA!#REF!&lt;&gt;"V",ASISTENCIA!#REF!&lt;&gt;"F",ASISTENCIA!#REF!&lt;&gt;""),SUMIF($F$13:$J$13,AL$13,$F42:$J42),"")</f>
        <v>#REF!</v>
      </c>
      <c r="AM42" s="28" t="e">
        <f>IF(AND(LEN($D42)&gt;0,SUMIF($F$13:$J$13,AM$13,$F42:$J42)&gt;0,ASISTENCIA!#REF!&lt;&gt;"X",ASISTENCIA!#REF!&lt;&gt;"L",ASISTENCIA!#REF!&lt;&gt;"J",ASISTENCIA!#REF!&lt;&gt;"V",ASISTENCIA!#REF!&lt;&gt;"F",ASISTENCIA!#REF!&lt;&gt;""),SUMIF($F$13:$J$13,AM$13,$F42:$J42),"")</f>
        <v>#REF!</v>
      </c>
      <c r="AN42" s="28" t="e">
        <f>IF(AND(LEN($D42)&gt;0,SUMIF($F$13:$J$13,AN$13,$F42:$J42)&gt;0,ASISTENCIA!#REF!&lt;&gt;"X",ASISTENCIA!#REF!&lt;&gt;"L",ASISTENCIA!#REF!&lt;&gt;"J",ASISTENCIA!#REF!&lt;&gt;"V",ASISTENCIA!#REF!&lt;&gt;"F",ASISTENCIA!#REF!&lt;&gt;""),SUMIF($F$13:$J$13,AN$13,$F42:$J42),"")</f>
        <v>#REF!</v>
      </c>
      <c r="AO42" s="28" t="e">
        <f>IF(AND(LEN($D42)&gt;0,SUMIF($F$13:$J$13,AO$13,$F42:$J42)&gt;0,ASISTENCIA!#REF!&lt;&gt;"X",ASISTENCIA!#REF!&lt;&gt;"L",ASISTENCIA!#REF!&lt;&gt;"J",ASISTENCIA!#REF!&lt;&gt;"V",ASISTENCIA!#REF!&lt;&gt;"F",ASISTENCIA!#REF!&lt;&gt;""),SUMIF($F$13:$J$13,AO$13,$F42:$J42),"")</f>
        <v>#REF!</v>
      </c>
      <c r="AP42" s="28" t="e">
        <f>IF(AND(LEN($D42)&gt;0,SUMIF($F$13:$J$13,AP$13,$F42:$J42)&gt;0,ASISTENCIA!#REF!&lt;&gt;"X",ASISTENCIA!#REF!&lt;&gt;"L",ASISTENCIA!#REF!&lt;&gt;"J",ASISTENCIA!#REF!&lt;&gt;"V",ASISTENCIA!#REF!&lt;&gt;"F",ASISTENCIA!#REF!&lt;&gt;""),SUMIF($F$13:$J$13,AP$13,$F42:$J42),"")</f>
        <v>#REF!</v>
      </c>
      <c r="AQ42" s="28" t="e">
        <f>IF(AND(LEN($D42)&gt;0,SUMIF($F$13:$J$13,AQ$13,$F42:$J42)&gt;0,ASISTENCIA!#REF!&lt;&gt;"X",ASISTENCIA!#REF!&lt;&gt;"L",ASISTENCIA!#REF!&lt;&gt;"J",ASISTENCIA!#REF!&lt;&gt;"V",ASISTENCIA!#REF!&lt;&gt;"F",ASISTENCIA!#REF!&lt;&gt;""),SUMIF($F$13:$J$13,AQ$13,$F42:$J42),"")</f>
        <v>#REF!</v>
      </c>
      <c r="AR42" s="28" t="e">
        <f>IF(AND(LEN($D42)&gt;0,SUMIF($F$13:$J$13,AR$13,$F42:$J42)&gt;0,ASISTENCIA!#REF!&lt;&gt;"X",ASISTENCIA!#REF!&lt;&gt;"L",ASISTENCIA!#REF!&lt;&gt;"J",ASISTENCIA!#REF!&lt;&gt;"V",ASISTENCIA!#REF!&lt;&gt;"F",ASISTENCIA!#REF!&lt;&gt;""),SUMIF($F$13:$J$13,AR$13,$F42:$J42),"")</f>
        <v>#REF!</v>
      </c>
      <c r="AS42" s="28" t="e">
        <f>IF(AND(LEN($D42)&gt;0,SUMIF($F$13:$J$13,AS$13,$F42:$J42)&gt;0,ASISTENCIA!#REF!&lt;&gt;"X",ASISTENCIA!#REF!&lt;&gt;"L",ASISTENCIA!#REF!&lt;&gt;"J",ASISTENCIA!#REF!&lt;&gt;"V",ASISTENCIA!#REF!&lt;&gt;"F",ASISTENCIA!#REF!&lt;&gt;""),SUMIF($F$13:$J$13,AS$13,$F42:$J42),"")</f>
        <v>#REF!</v>
      </c>
      <c r="AT42" s="108" t="e">
        <f t="shared" si="3"/>
        <v>#REF!</v>
      </c>
      <c r="AX42" s="103" t="e">
        <f>IF(AND(LEN($D42)&gt;0,SUMIF($F$13:$J$13,AX$13,$F42:$J42)&gt;0,ASISTENCIA!#REF!&lt;&gt;"X",ASISTENCIA!#REF!&lt;&gt;"L",ASISTENCIA!#REF!&lt;&gt;"J",ASISTENCIA!#REF!&lt;&gt;"F"),SUMIF($F$13:$J$13,AX$13,$F42:$J42),"")</f>
        <v>#REF!</v>
      </c>
      <c r="AY42" s="103" t="e">
        <f>IF(AND(LEN($D42)&gt;0,SUMIF($F$13:$J$13,AY$13,$F42:$J42)&gt;0,ASISTENCIA!#REF!&lt;&gt;"X",ASISTENCIA!#REF!&lt;&gt;"L",ASISTENCIA!#REF!&lt;&gt;"J",ASISTENCIA!#REF!&lt;&gt;"F"),SUMIF($F$13:$J$13,AY$13,$F42:$J42),"")</f>
        <v>#REF!</v>
      </c>
      <c r="AZ42" s="103" t="e">
        <f>IF(AND(LEN($D42)&gt;0,SUMIF($F$13:$J$13,AZ$13,$F42:$J42)&gt;0,ASISTENCIA!#REF!&lt;&gt;"X",ASISTENCIA!#REF!&lt;&gt;"L",ASISTENCIA!#REF!&lt;&gt;"J",ASISTENCIA!#REF!&lt;&gt;"F"),SUMIF($F$13:$J$13,AZ$13,$F42:$J42),"")</f>
        <v>#REF!</v>
      </c>
      <c r="BA42" s="103" t="e">
        <f>IF(AND(LEN($D42)&gt;0,SUMIF($F$13:$J$13,BA$13,$F42:$J42)&gt;0,ASISTENCIA!#REF!&lt;&gt;"X",ASISTENCIA!#REF!&lt;&gt;"L",ASISTENCIA!#REF!&lt;&gt;"J",ASISTENCIA!#REF!&lt;&gt;"F"),SUMIF($F$13:$J$13,BA$13,$F42:$J42),"")</f>
        <v>#REF!</v>
      </c>
      <c r="BB42" s="103" t="e">
        <f>IF(AND(LEN($D42)&gt;0,SUMIF($F$13:$J$13,BB$13,$F42:$J42)&gt;0,ASISTENCIA!#REF!&lt;&gt;"X",ASISTENCIA!#REF!&lt;&gt;"L",ASISTENCIA!#REF!&lt;&gt;"J",ASISTENCIA!#REF!&lt;&gt;"F"),SUMIF($F$13:$J$13,BB$13,$F42:$J42),"")</f>
        <v>#REF!</v>
      </c>
      <c r="BC42" s="103" t="e">
        <f>IF(AND(LEN($D42)&gt;0,SUMIF($F$13:$J$13,BC$13,$F42:$J42)&gt;0,ASISTENCIA!#REF!&lt;&gt;"X",ASISTENCIA!#REF!&lt;&gt;"L",ASISTENCIA!#REF!&lt;&gt;"J",ASISTENCIA!#REF!&lt;&gt;"F"),SUMIF($F$13:$J$13,BC$13,$F42:$J42),"")</f>
        <v>#REF!</v>
      </c>
      <c r="BD42" s="103" t="e">
        <f>IF(AND(LEN($D42)&gt;0,SUMIF($F$13:$J$13,BD$13,$F42:$J42)&gt;0,ASISTENCIA!#REF!&lt;&gt;"X",ASISTENCIA!#REF!&lt;&gt;"L",ASISTENCIA!#REF!&lt;&gt;"J",ASISTENCIA!#REF!&lt;&gt;"F"),SUMIF($F$13:$J$13,BD$13,$F42:$J42),"")</f>
        <v>#REF!</v>
      </c>
      <c r="BE42" s="103" t="e">
        <f>IF(AND(LEN($D42)&gt;0,SUMIF($F$13:$J$13,BE$13,$F42:$J42)&gt;0,ASISTENCIA!#REF!&lt;&gt;"X",ASISTENCIA!#REF!&lt;&gt;"L",ASISTENCIA!#REF!&lt;&gt;"J",ASISTENCIA!#REF!&lt;&gt;"F"),SUMIF($F$13:$J$13,BE$13,$F42:$J42),"")</f>
        <v>#REF!</v>
      </c>
      <c r="BF42" s="103" t="e">
        <f>IF(AND(LEN($D42)&gt;0,SUMIF($F$13:$J$13,BF$13,$F42:$J42)&gt;0,ASISTENCIA!#REF!&lt;&gt;"X",ASISTENCIA!#REF!&lt;&gt;"L",ASISTENCIA!#REF!&lt;&gt;"J",ASISTENCIA!#REF!&lt;&gt;"F"),SUMIF($F$13:$J$13,BF$13,$F42:$J42),"")</f>
        <v>#REF!</v>
      </c>
      <c r="BG42" s="103" t="e">
        <f>IF(AND(LEN($D42)&gt;0,SUMIF($F$13:$J$13,BG$13,$F42:$J42)&gt;0,ASISTENCIA!#REF!&lt;&gt;"X",ASISTENCIA!#REF!&lt;&gt;"L",ASISTENCIA!#REF!&lt;&gt;"J",ASISTENCIA!#REF!&lt;&gt;"F"),SUMIF($F$13:$J$13,BG$13,$F42:$J42),"")</f>
        <v>#REF!</v>
      </c>
      <c r="BH42" s="103" t="e">
        <f>IF(AND(LEN($D42)&gt;0,SUMIF($F$13:$J$13,BH$13,$F42:$J42)&gt;0,ASISTENCIA!#REF!&lt;&gt;"X",ASISTENCIA!#REF!&lt;&gt;"L",ASISTENCIA!#REF!&lt;&gt;"J",ASISTENCIA!#REF!&lt;&gt;"F"),SUMIF($F$13:$J$13,BH$13,$F42:$J42),"")</f>
        <v>#REF!</v>
      </c>
      <c r="BI42" s="103" t="e">
        <f>IF(AND(LEN($D42)&gt;0,SUMIF($F$13:$J$13,BI$13,$F42:$J42)&gt;0,ASISTENCIA!#REF!&lt;&gt;"X",ASISTENCIA!#REF!&lt;&gt;"L",ASISTENCIA!#REF!&lt;&gt;"J",ASISTENCIA!#REF!&lt;&gt;"F"),SUMIF($F$13:$J$13,BI$13,$F42:$J42),"")</f>
        <v>#REF!</v>
      </c>
      <c r="BJ42" s="103" t="e">
        <f>IF(AND(LEN($D42)&gt;0,SUMIF($F$13:$J$13,BJ$13,$F42:$J42)&gt;0,ASISTENCIA!#REF!&lt;&gt;"X",ASISTENCIA!#REF!&lt;&gt;"L",ASISTENCIA!#REF!&lt;&gt;"J",ASISTENCIA!#REF!&lt;&gt;"F"),SUMIF($F$13:$J$13,BJ$13,$F42:$J42),"")</f>
        <v>#REF!</v>
      </c>
      <c r="BK42" s="103" t="e">
        <f>IF(AND(LEN($D42)&gt;0,SUMIF($F$13:$J$13,BK$13,$F42:$J42)&gt;0,ASISTENCIA!#REF!&lt;&gt;"X",ASISTENCIA!#REF!&lt;&gt;"L",ASISTENCIA!#REF!&lt;&gt;"J",ASISTENCIA!#REF!&lt;&gt;"F"),SUMIF($F$13:$J$13,BK$13,$F42:$J42),"")</f>
        <v>#REF!</v>
      </c>
      <c r="BL42" s="103" t="e">
        <f>IF(AND(LEN($D42)&gt;0,SUMIF($F$13:$J$13,BL$13,$F42:$J42)&gt;0,ASISTENCIA!#REF!&lt;&gt;"X",ASISTENCIA!#REF!&lt;&gt;"L",ASISTENCIA!#REF!&lt;&gt;"J",ASISTENCIA!#REF!&lt;&gt;"F"),SUMIF($F$13:$J$13,BL$13,$F42:$J42),"")</f>
        <v>#REF!</v>
      </c>
      <c r="BM42" s="103" t="e">
        <f>IF(AND(LEN($D42)&gt;0,SUMIF($F$13:$J$13,BM$13,$F42:$J42)&gt;0,ASISTENCIA!#REF!&lt;&gt;"X",ASISTENCIA!#REF!&lt;&gt;"L",ASISTENCIA!#REF!&lt;&gt;"J",ASISTENCIA!#REF!&lt;&gt;"F"),SUMIF($F$13:$J$13,BM$13,$F42:$J42),"")</f>
        <v>#REF!</v>
      </c>
      <c r="BN42" s="103" t="e">
        <f>IF(AND(LEN($D42)&gt;0,SUMIF($F$13:$J$13,BN$13,$F42:$J42)&gt;0,ASISTENCIA!#REF!&lt;&gt;"X",ASISTENCIA!#REF!&lt;&gt;"L",ASISTENCIA!#REF!&lt;&gt;"J",ASISTENCIA!#REF!&lt;&gt;"F"),SUMIF($F$13:$J$13,BN$13,$F42:$J42),"")</f>
        <v>#REF!</v>
      </c>
      <c r="BO42" s="103" t="e">
        <f>IF(AND(LEN($D42)&gt;0,SUMIF($F$13:$J$13,BO$13,$F42:$J42)&gt;0,ASISTENCIA!#REF!&lt;&gt;"X",ASISTENCIA!#REF!&lt;&gt;"L",ASISTENCIA!#REF!&lt;&gt;"J",ASISTENCIA!#REF!&lt;&gt;"F"),SUMIF($F$13:$J$13,BO$13,$F42:$J42),"")</f>
        <v>#REF!</v>
      </c>
      <c r="BP42" s="103" t="e">
        <f>IF(AND(LEN($D42)&gt;0,SUMIF($F$13:$J$13,BP$13,$F42:$J42)&gt;0,ASISTENCIA!#REF!&lt;&gt;"X",ASISTENCIA!#REF!&lt;&gt;"L",ASISTENCIA!#REF!&lt;&gt;"J",ASISTENCIA!#REF!&lt;&gt;"F"),SUMIF($F$13:$J$13,BP$13,$F42:$J42),"")</f>
        <v>#REF!</v>
      </c>
      <c r="BQ42" s="103" t="e">
        <f>IF(AND(LEN($D42)&gt;0,SUMIF($F$13:$J$13,BQ$13,$F42:$J42)&gt;0,ASISTENCIA!#REF!&lt;&gt;"X",ASISTENCIA!#REF!&lt;&gt;"L",ASISTENCIA!#REF!&lt;&gt;"J",ASISTENCIA!#REF!&lt;&gt;"F"),SUMIF($F$13:$J$13,BQ$13,$F42:$J42),"")</f>
        <v>#REF!</v>
      </c>
      <c r="BR42" s="103" t="e">
        <f>IF(AND(LEN($D42)&gt;0,SUMIF($F$13:$J$13,BR$13,$F42:$J42)&gt;0,ASISTENCIA!#REF!&lt;&gt;"X",ASISTENCIA!#REF!&lt;&gt;"L",ASISTENCIA!#REF!&lt;&gt;"J",ASISTENCIA!#REF!&lt;&gt;"F"),SUMIF($F$13:$J$13,BR$13,$F42:$J42),"")</f>
        <v>#REF!</v>
      </c>
      <c r="BS42" s="103" t="e">
        <f>IF(AND(LEN($D42)&gt;0,SUMIF($F$13:$J$13,BS$13,$F42:$J42)&gt;0,ASISTENCIA!#REF!&lt;&gt;"X",ASISTENCIA!#REF!&lt;&gt;"L",ASISTENCIA!#REF!&lt;&gt;"J",ASISTENCIA!#REF!&lt;&gt;"F"),SUMIF($F$13:$J$13,BS$13,$F42:$J42),"")</f>
        <v>#REF!</v>
      </c>
      <c r="BT42" s="103" t="e">
        <f>IF(AND(LEN($D42)&gt;0,SUMIF($F$13:$J$13,BT$13,$F42:$J42)&gt;0,ASISTENCIA!#REF!&lt;&gt;"X",ASISTENCIA!#REF!&lt;&gt;"L",ASISTENCIA!#REF!&lt;&gt;"J",ASISTENCIA!#REF!&lt;&gt;"F"),SUMIF($F$13:$J$13,BT$13,$F42:$J42),"")</f>
        <v>#REF!</v>
      </c>
      <c r="BU42" s="103" t="e">
        <f>IF(AND(LEN($D42)&gt;0,SUMIF($F$13:$J$13,BU$13,$F42:$J42)&gt;0,ASISTENCIA!#REF!&lt;&gt;"X",ASISTENCIA!#REF!&lt;&gt;"L",ASISTENCIA!#REF!&lt;&gt;"J",ASISTENCIA!#REF!&lt;&gt;"F"),SUMIF($F$13:$J$13,BU$13,$F42:$J42),"")</f>
        <v>#REF!</v>
      </c>
      <c r="BV42" s="103" t="e">
        <f>IF(AND(LEN($D42)&gt;0,SUMIF($F$13:$J$13,BV$13,$F42:$J42)&gt;0,ASISTENCIA!#REF!&lt;&gt;"X",ASISTENCIA!#REF!&lt;&gt;"L",ASISTENCIA!#REF!&lt;&gt;"J",ASISTENCIA!#REF!&lt;&gt;"F"),SUMIF($F$13:$J$13,BV$13,$F42:$J42),"")</f>
        <v>#REF!</v>
      </c>
      <c r="BW42" s="103" t="e">
        <f>IF(AND(LEN($D42)&gt;0,SUMIF($F$13:$J$13,BW$13,$F42:$J42)&gt;0,ASISTENCIA!#REF!&lt;&gt;"X",ASISTENCIA!#REF!&lt;&gt;"L",ASISTENCIA!#REF!&lt;&gt;"J",ASISTENCIA!#REF!&lt;&gt;"F"),SUMIF($F$13:$J$13,BW$13,$F42:$J42),"")</f>
        <v>#REF!</v>
      </c>
      <c r="BX42" s="103" t="e">
        <f>IF(AND(LEN($D42)&gt;0,SUMIF($F$13:$J$13,BX$13,$F42:$J42)&gt;0,ASISTENCIA!#REF!&lt;&gt;"X",ASISTENCIA!#REF!&lt;&gt;"L",ASISTENCIA!#REF!&lt;&gt;"J",ASISTENCIA!#REF!&lt;&gt;"F"),SUMIF($F$13:$J$13,BX$13,$F42:$J42),"")</f>
        <v>#REF!</v>
      </c>
      <c r="BY42" s="103" t="e">
        <f>IF(AND(LEN($D42)&gt;0,SUMIF($F$13:$J$13,BY$13,$F42:$J42)&gt;0,ASISTENCIA!#REF!&lt;&gt;"X",ASISTENCIA!#REF!&lt;&gt;"L",ASISTENCIA!#REF!&lt;&gt;"J",ASISTENCIA!#REF!&lt;&gt;"F"),SUMIF($F$13:$J$13,BY$13,$F42:$J42),"")</f>
        <v>#REF!</v>
      </c>
      <c r="BZ42" s="103" t="e">
        <f>IF(AND(LEN($D42)&gt;0,SUMIF($F$13:$J$13,BZ$13,$F42:$J42)&gt;0,ASISTENCIA!#REF!&lt;&gt;"X",ASISTENCIA!#REF!&lt;&gt;"L",ASISTENCIA!#REF!&lt;&gt;"J",ASISTENCIA!#REF!&lt;&gt;"F"),SUMIF($F$13:$J$13,BZ$13,$F42:$J42),"")</f>
        <v>#REF!</v>
      </c>
      <c r="CA42" s="103" t="e">
        <f>IF(AND(LEN($D42)&gt;0,SUMIF($F$13:$J$13,CA$13,$F42:$J42)&gt;0,ASISTENCIA!#REF!&lt;&gt;"X",ASISTENCIA!#REF!&lt;&gt;"L",ASISTENCIA!#REF!&lt;&gt;"J",ASISTENCIA!#REF!&lt;&gt;"F"),SUMIF($F$13:$J$13,CA$13,$F42:$J42),"")</f>
        <v>#REF!</v>
      </c>
      <c r="CB42" s="103" t="e">
        <f>IF(AND(LEN($D42)&gt;0,SUMIF($F$13:$J$13,CB$13,$F42:$J42)&gt;0,ASISTENCIA!#REF!&lt;&gt;"X",ASISTENCIA!#REF!&lt;&gt;"L",ASISTENCIA!#REF!&lt;&gt;"J",ASISTENCIA!#REF!&lt;&gt;"F"),SUMIF($F$13:$J$13,CB$13,$F42:$J42),"")</f>
        <v>#REF!</v>
      </c>
      <c r="CC42" s="108" t="e">
        <f t="shared" si="4"/>
        <v>#REF!</v>
      </c>
    </row>
    <row r="43" spans="1:81" ht="15" x14ac:dyDescent="0.2">
      <c r="A43" s="18" t="e">
        <f t="shared" si="5"/>
        <v>#REF!</v>
      </c>
      <c r="B43" s="14" t="e">
        <f>IF(LEN(C43)&gt;0,VLOOKUP($O$4,DATA!$A$1:$S$1,2,FALSE),"")</f>
        <v>#REF!</v>
      </c>
      <c r="C43" s="15" t="e">
        <f t="shared" si="2"/>
        <v>#REF!</v>
      </c>
      <c r="D43" s="21" t="e">
        <f>IF(LEN(ASISTENCIA!#REF!)&gt;0,ASISTENCIA!#REF!,"")</f>
        <v>#REF!</v>
      </c>
      <c r="E43" s="110" t="e">
        <f>IF(LEN(D43)&gt;0,ASISTENCIA!#REF!,"")</f>
        <v>#REF!</v>
      </c>
      <c r="F43" s="19"/>
      <c r="G43" s="19"/>
      <c r="H43" s="19"/>
      <c r="I43" s="19"/>
      <c r="J43" s="19"/>
      <c r="K43" s="103" t="str">
        <f t="shared" si="0"/>
        <v/>
      </c>
      <c r="L43" s="6"/>
      <c r="M43" s="5"/>
      <c r="N43" s="103" t="e">
        <f t="shared" si="6"/>
        <v>#REF!</v>
      </c>
      <c r="O43" s="28" t="e">
        <f>IF(AND(LEN($D43)&gt;0,SUMIF($F$13:$J$13,O$13,$F43:$J43)&gt;0,ASISTENCIA!#REF!&lt;&gt;"X",ASISTENCIA!#REF!&lt;&gt;"L",ASISTENCIA!#REF!&lt;&gt;"J",ASISTENCIA!#REF!&lt;&gt;"V",ASISTENCIA!#REF!&lt;&gt;"F",ASISTENCIA!#REF!&lt;&gt;""),SUMIF($F$13:$J$13,O$13,$F43:$J43),"")</f>
        <v>#REF!</v>
      </c>
      <c r="P43" s="28" t="e">
        <f>IF(AND(LEN($D43)&gt;0,SUMIF($F$13:$J$13,P$13,$F43:$J43)&gt;0,ASISTENCIA!#REF!&lt;&gt;"X",ASISTENCIA!#REF!&lt;&gt;"L",ASISTENCIA!#REF!&lt;&gt;"J",ASISTENCIA!#REF!&lt;&gt;"V",ASISTENCIA!#REF!&lt;&gt;"F",ASISTENCIA!#REF!&lt;&gt;""),SUMIF($F$13:$J$13,P$13,$F43:$J43),"")</f>
        <v>#REF!</v>
      </c>
      <c r="Q43" s="28" t="e">
        <f>IF(AND(LEN($D43)&gt;0,SUMIF($F$13:$J$13,Q$13,$F43:$J43)&gt;0,ASISTENCIA!#REF!&lt;&gt;"X",ASISTENCIA!#REF!&lt;&gt;"L",ASISTENCIA!#REF!&lt;&gt;"J",ASISTENCIA!#REF!&lt;&gt;"V",ASISTENCIA!#REF!&lt;&gt;"F",ASISTENCIA!#REF!&lt;&gt;""),SUMIF($F$13:$J$13,Q$13,$F43:$J43),"")</f>
        <v>#REF!</v>
      </c>
      <c r="R43" s="28" t="e">
        <f>IF(AND(LEN($D43)&gt;0,SUMIF($F$13:$J$13,R$13,$F43:$J43)&gt;0,ASISTENCIA!#REF!&lt;&gt;"X",ASISTENCIA!#REF!&lt;&gt;"L",ASISTENCIA!#REF!&lt;&gt;"J",ASISTENCIA!#REF!&lt;&gt;"V",ASISTENCIA!#REF!&lt;&gt;"F",ASISTENCIA!#REF!&lt;&gt;""),SUMIF($F$13:$J$13,R$13,$F43:$J43),"")</f>
        <v>#REF!</v>
      </c>
      <c r="S43" s="28" t="e">
        <f>IF(AND(LEN($D43)&gt;0,SUMIF($F$13:$J$13,S$13,$F43:$J43)&gt;0,ASISTENCIA!#REF!&lt;&gt;"X",ASISTENCIA!#REF!&lt;&gt;"L",ASISTENCIA!#REF!&lt;&gt;"J",ASISTENCIA!#REF!&lt;&gt;"V",ASISTENCIA!#REF!&lt;&gt;"F",ASISTENCIA!#REF!&lt;&gt;""),SUMIF($F$13:$J$13,S$13,$F43:$J43),"")</f>
        <v>#REF!</v>
      </c>
      <c r="T43" s="28" t="e">
        <f>IF(AND(LEN($D43)&gt;0,SUMIF($F$13:$J$13,T$13,$F43:$J43)&gt;0,ASISTENCIA!#REF!&lt;&gt;"X",ASISTENCIA!#REF!&lt;&gt;"L",ASISTENCIA!#REF!&lt;&gt;"J",ASISTENCIA!#REF!&lt;&gt;"V",ASISTENCIA!#REF!&lt;&gt;"F",ASISTENCIA!#REF!&lt;&gt;""),SUMIF($F$13:$J$13,T$13,$F43:$J43),"")</f>
        <v>#REF!</v>
      </c>
      <c r="U43" s="28" t="e">
        <f>IF(AND(LEN($D43)&gt;0,SUMIF($F$13:$J$13,U$13,$F43:$J43)&gt;0,ASISTENCIA!#REF!&lt;&gt;"X",ASISTENCIA!#REF!&lt;&gt;"L",ASISTENCIA!#REF!&lt;&gt;"J",ASISTENCIA!#REF!&lt;&gt;"V",ASISTENCIA!#REF!&lt;&gt;"F",ASISTENCIA!#REF!&lt;&gt;""),SUMIF($F$13:$J$13,U$13,$F43:$J43),"")</f>
        <v>#REF!</v>
      </c>
      <c r="V43" s="28" t="e">
        <f>IF(AND(LEN($D43)&gt;0,SUMIF($F$13:$J$13,V$13,$F43:$J43)&gt;0,ASISTENCIA!#REF!&lt;&gt;"X",ASISTENCIA!#REF!&lt;&gt;"L",ASISTENCIA!#REF!&lt;&gt;"J",ASISTENCIA!#REF!&lt;&gt;"V",ASISTENCIA!#REF!&lt;&gt;"F",ASISTENCIA!#REF!&lt;&gt;""),SUMIF($F$13:$J$13,V$13,$F43:$J43),"")</f>
        <v>#REF!</v>
      </c>
      <c r="W43" s="28" t="e">
        <f>IF(AND(LEN($D43)&gt;0,SUMIF($F$13:$J$13,W$13,$F43:$J43)&gt;0,ASISTENCIA!#REF!&lt;&gt;"X",ASISTENCIA!#REF!&lt;&gt;"L",ASISTENCIA!#REF!&lt;&gt;"J",ASISTENCIA!#REF!&lt;&gt;"V",ASISTENCIA!#REF!&lt;&gt;"F",ASISTENCIA!#REF!&lt;&gt;""),SUMIF($F$13:$J$13,W$13,$F43:$J43),"")</f>
        <v>#REF!</v>
      </c>
      <c r="X43" s="28" t="e">
        <f>IF(AND(LEN($D43)&gt;0,SUMIF($F$13:$J$13,X$13,$F43:$J43)&gt;0,ASISTENCIA!#REF!&lt;&gt;"X",ASISTENCIA!#REF!&lt;&gt;"L",ASISTENCIA!#REF!&lt;&gt;"J",ASISTENCIA!#REF!&lt;&gt;"V",ASISTENCIA!#REF!&lt;&gt;"F",ASISTENCIA!#REF!&lt;&gt;""),SUMIF($F$13:$J$13,X$13,$F43:$J43),"")</f>
        <v>#REF!</v>
      </c>
      <c r="Y43" s="28" t="e">
        <f>IF(AND(LEN($D43)&gt;0,SUMIF($F$13:$J$13,Y$13,$F43:$J43)&gt;0,ASISTENCIA!#REF!&lt;&gt;"X",ASISTENCIA!#REF!&lt;&gt;"L",ASISTENCIA!#REF!&lt;&gt;"J",ASISTENCIA!#REF!&lt;&gt;"V",ASISTENCIA!#REF!&lt;&gt;"F",ASISTENCIA!#REF!&lt;&gt;""),SUMIF($F$13:$J$13,Y$13,$F43:$J43),"")</f>
        <v>#REF!</v>
      </c>
      <c r="Z43" s="28" t="e">
        <f>IF(AND(LEN($D43)&gt;0,SUMIF($F$13:$J$13,Z$13,$F43:$J43)&gt;0,ASISTENCIA!#REF!&lt;&gt;"X",ASISTENCIA!#REF!&lt;&gt;"L",ASISTENCIA!#REF!&lt;&gt;"J",ASISTENCIA!#REF!&lt;&gt;"V",ASISTENCIA!#REF!&lt;&gt;"F",ASISTENCIA!#REF!&lt;&gt;""),SUMIF($F$13:$J$13,Z$13,$F43:$J43),"")</f>
        <v>#REF!</v>
      </c>
      <c r="AA43" s="28" t="e">
        <f>IF(AND(LEN($D43)&gt;0,SUMIF($F$13:$J$13,AA$13,$F43:$J43)&gt;0,ASISTENCIA!#REF!&lt;&gt;"X",ASISTENCIA!#REF!&lt;&gt;"L",ASISTENCIA!#REF!&lt;&gt;"J",ASISTENCIA!#REF!&lt;&gt;"V",ASISTENCIA!#REF!&lt;&gt;"F",ASISTENCIA!#REF!&lt;&gt;""),SUMIF($F$13:$J$13,AA$13,$F43:$J43),"")</f>
        <v>#REF!</v>
      </c>
      <c r="AB43" s="28" t="e">
        <f>IF(AND(LEN($D43)&gt;0,SUMIF($F$13:$J$13,AB$13,$F43:$J43)&gt;0,ASISTENCIA!#REF!&lt;&gt;"X",ASISTENCIA!#REF!&lt;&gt;"L",ASISTENCIA!#REF!&lt;&gt;"J",ASISTENCIA!#REF!&lt;&gt;"V",ASISTENCIA!#REF!&lt;&gt;"F",ASISTENCIA!#REF!&lt;&gt;""),SUMIF($F$13:$J$13,AB$13,$F43:$J43),"")</f>
        <v>#REF!</v>
      </c>
      <c r="AC43" s="28" t="e">
        <f>IF(AND(LEN($D43)&gt;0,SUMIF($F$13:$J$13,AC$13,$F43:$J43)&gt;0,ASISTENCIA!#REF!&lt;&gt;"X",ASISTENCIA!#REF!&lt;&gt;"L",ASISTENCIA!#REF!&lt;&gt;"J",ASISTENCIA!#REF!&lt;&gt;"V",ASISTENCIA!#REF!&lt;&gt;"F",ASISTENCIA!#REF!&lt;&gt;""),SUMIF($F$13:$J$13,AC$13,$F43:$J43),"")</f>
        <v>#REF!</v>
      </c>
      <c r="AD43" s="28" t="e">
        <f>IF(AND(LEN($D43)&gt;0,SUMIF($F$13:$J$13,AD$13,$F43:$J43)&gt;0,ASISTENCIA!#REF!&lt;&gt;"X",ASISTENCIA!#REF!&lt;&gt;"L",ASISTENCIA!#REF!&lt;&gt;"J",ASISTENCIA!#REF!&lt;&gt;"V",ASISTENCIA!#REF!&lt;&gt;"F",ASISTENCIA!#REF!&lt;&gt;""),SUMIF($F$13:$J$13,AD$13,$F43:$J43),"")</f>
        <v>#REF!</v>
      </c>
      <c r="AE43" s="28" t="e">
        <f>IF(AND(LEN($D43)&gt;0,SUMIF($F$13:$J$13,AE$13,$F43:$J43)&gt;0,ASISTENCIA!#REF!&lt;&gt;"X",ASISTENCIA!#REF!&lt;&gt;"L",ASISTENCIA!#REF!&lt;&gt;"J",ASISTENCIA!#REF!&lt;&gt;"V",ASISTENCIA!#REF!&lt;&gt;"F",ASISTENCIA!#REF!&lt;&gt;""),SUMIF($F$13:$J$13,AE$13,$F43:$J43),"")</f>
        <v>#REF!</v>
      </c>
      <c r="AF43" s="28" t="e">
        <f>IF(AND(LEN($D43)&gt;0,SUMIF($F$13:$J$13,AF$13,$F43:$J43)&gt;0,ASISTENCIA!#REF!&lt;&gt;"X",ASISTENCIA!#REF!&lt;&gt;"L",ASISTENCIA!#REF!&lt;&gt;"J",ASISTENCIA!#REF!&lt;&gt;"V",ASISTENCIA!#REF!&lt;&gt;"F",ASISTENCIA!#REF!&lt;&gt;""),SUMIF($F$13:$J$13,AF$13,$F43:$J43),"")</f>
        <v>#REF!</v>
      </c>
      <c r="AG43" s="28" t="e">
        <f>IF(AND(LEN($D43)&gt;0,SUMIF($F$13:$J$13,AG$13,$F43:$J43)&gt;0,ASISTENCIA!#REF!&lt;&gt;"X",ASISTENCIA!#REF!&lt;&gt;"L",ASISTENCIA!#REF!&lt;&gt;"J",ASISTENCIA!#REF!&lt;&gt;"V",ASISTENCIA!#REF!&lt;&gt;"F",ASISTENCIA!#REF!&lt;&gt;""),SUMIF($F$13:$J$13,AG$13,$F43:$J43),"")</f>
        <v>#REF!</v>
      </c>
      <c r="AH43" s="28" t="e">
        <f>IF(AND(LEN($D43)&gt;0,SUMIF($F$13:$J$13,AH$13,$F43:$J43)&gt;0,ASISTENCIA!#REF!&lt;&gt;"X",ASISTENCIA!#REF!&lt;&gt;"L",ASISTENCIA!#REF!&lt;&gt;"J",ASISTENCIA!#REF!&lt;&gt;"V",ASISTENCIA!#REF!&lt;&gt;"F",ASISTENCIA!#REF!&lt;&gt;""),SUMIF($F$13:$J$13,AH$13,$F43:$J43),"")</f>
        <v>#REF!</v>
      </c>
      <c r="AI43" s="28" t="e">
        <f>IF(AND(LEN($D43)&gt;0,SUMIF($F$13:$J$13,AI$13,$F43:$J43)&gt;0,ASISTENCIA!#REF!&lt;&gt;"X",ASISTENCIA!#REF!&lt;&gt;"L",ASISTENCIA!#REF!&lt;&gt;"J",ASISTENCIA!#REF!&lt;&gt;"V",ASISTENCIA!#REF!&lt;&gt;"F",ASISTENCIA!#REF!&lt;&gt;""),SUMIF($F$13:$J$13,AI$13,$F43:$J43),"")</f>
        <v>#REF!</v>
      </c>
      <c r="AJ43" s="28" t="e">
        <f>IF(AND(LEN($D43)&gt;0,SUMIF($F$13:$J$13,AJ$13,$F43:$J43)&gt;0,ASISTENCIA!#REF!&lt;&gt;"X",ASISTENCIA!#REF!&lt;&gt;"L",ASISTENCIA!#REF!&lt;&gt;"J",ASISTENCIA!#REF!&lt;&gt;"V",ASISTENCIA!#REF!&lt;&gt;"F",ASISTENCIA!#REF!&lt;&gt;""),SUMIF($F$13:$J$13,AJ$13,$F43:$J43),"")</f>
        <v>#REF!</v>
      </c>
      <c r="AK43" s="28" t="e">
        <f>IF(AND(LEN($D43)&gt;0,SUMIF($F$13:$J$13,AK$13,$F43:$J43)&gt;0,ASISTENCIA!#REF!&lt;&gt;"X",ASISTENCIA!#REF!&lt;&gt;"L",ASISTENCIA!#REF!&lt;&gt;"J",ASISTENCIA!#REF!&lt;&gt;"V",ASISTENCIA!#REF!&lt;&gt;"F",ASISTENCIA!#REF!&lt;&gt;""),SUMIF($F$13:$J$13,AK$13,$F43:$J43),"")</f>
        <v>#REF!</v>
      </c>
      <c r="AL43" s="28" t="e">
        <f>IF(AND(LEN($D43)&gt;0,SUMIF($F$13:$J$13,AL$13,$F43:$J43)&gt;0,ASISTENCIA!#REF!&lt;&gt;"X",ASISTENCIA!#REF!&lt;&gt;"L",ASISTENCIA!#REF!&lt;&gt;"J",ASISTENCIA!#REF!&lt;&gt;"V",ASISTENCIA!#REF!&lt;&gt;"F",ASISTENCIA!#REF!&lt;&gt;""),SUMIF($F$13:$J$13,AL$13,$F43:$J43),"")</f>
        <v>#REF!</v>
      </c>
      <c r="AM43" s="28" t="e">
        <f>IF(AND(LEN($D43)&gt;0,SUMIF($F$13:$J$13,AM$13,$F43:$J43)&gt;0,ASISTENCIA!#REF!&lt;&gt;"X",ASISTENCIA!#REF!&lt;&gt;"L",ASISTENCIA!#REF!&lt;&gt;"J",ASISTENCIA!#REF!&lt;&gt;"V",ASISTENCIA!#REF!&lt;&gt;"F",ASISTENCIA!#REF!&lt;&gt;""),SUMIF($F$13:$J$13,AM$13,$F43:$J43),"")</f>
        <v>#REF!</v>
      </c>
      <c r="AN43" s="28" t="e">
        <f>IF(AND(LEN($D43)&gt;0,SUMIF($F$13:$J$13,AN$13,$F43:$J43)&gt;0,ASISTENCIA!#REF!&lt;&gt;"X",ASISTENCIA!#REF!&lt;&gt;"L",ASISTENCIA!#REF!&lt;&gt;"J",ASISTENCIA!#REF!&lt;&gt;"V",ASISTENCIA!#REF!&lt;&gt;"F",ASISTENCIA!#REF!&lt;&gt;""),SUMIF($F$13:$J$13,AN$13,$F43:$J43),"")</f>
        <v>#REF!</v>
      </c>
      <c r="AO43" s="28" t="e">
        <f>IF(AND(LEN($D43)&gt;0,SUMIF($F$13:$J$13,AO$13,$F43:$J43)&gt;0,ASISTENCIA!#REF!&lt;&gt;"X",ASISTENCIA!#REF!&lt;&gt;"L",ASISTENCIA!#REF!&lt;&gt;"J",ASISTENCIA!#REF!&lt;&gt;"V",ASISTENCIA!#REF!&lt;&gt;"F",ASISTENCIA!#REF!&lt;&gt;""),SUMIF($F$13:$J$13,AO$13,$F43:$J43),"")</f>
        <v>#REF!</v>
      </c>
      <c r="AP43" s="28" t="e">
        <f>IF(AND(LEN($D43)&gt;0,SUMIF($F$13:$J$13,AP$13,$F43:$J43)&gt;0,ASISTENCIA!#REF!&lt;&gt;"X",ASISTENCIA!#REF!&lt;&gt;"L",ASISTENCIA!#REF!&lt;&gt;"J",ASISTENCIA!#REF!&lt;&gt;"V",ASISTENCIA!#REF!&lt;&gt;"F",ASISTENCIA!#REF!&lt;&gt;""),SUMIF($F$13:$J$13,AP$13,$F43:$J43),"")</f>
        <v>#REF!</v>
      </c>
      <c r="AQ43" s="28" t="e">
        <f>IF(AND(LEN($D43)&gt;0,SUMIF($F$13:$J$13,AQ$13,$F43:$J43)&gt;0,ASISTENCIA!#REF!&lt;&gt;"X",ASISTENCIA!#REF!&lt;&gt;"L",ASISTENCIA!#REF!&lt;&gt;"J",ASISTENCIA!#REF!&lt;&gt;"V",ASISTENCIA!#REF!&lt;&gt;"F",ASISTENCIA!#REF!&lt;&gt;""),SUMIF($F$13:$J$13,AQ$13,$F43:$J43),"")</f>
        <v>#REF!</v>
      </c>
      <c r="AR43" s="28" t="e">
        <f>IF(AND(LEN($D43)&gt;0,SUMIF($F$13:$J$13,AR$13,$F43:$J43)&gt;0,ASISTENCIA!#REF!&lt;&gt;"X",ASISTENCIA!#REF!&lt;&gt;"L",ASISTENCIA!#REF!&lt;&gt;"J",ASISTENCIA!#REF!&lt;&gt;"V",ASISTENCIA!#REF!&lt;&gt;"F",ASISTENCIA!#REF!&lt;&gt;""),SUMIF($F$13:$J$13,AR$13,$F43:$J43),"")</f>
        <v>#REF!</v>
      </c>
      <c r="AS43" s="28" t="e">
        <f>IF(AND(LEN($D43)&gt;0,SUMIF($F$13:$J$13,AS$13,$F43:$J43)&gt;0,ASISTENCIA!#REF!&lt;&gt;"X",ASISTENCIA!#REF!&lt;&gt;"L",ASISTENCIA!#REF!&lt;&gt;"J",ASISTENCIA!#REF!&lt;&gt;"V",ASISTENCIA!#REF!&lt;&gt;"F",ASISTENCIA!#REF!&lt;&gt;""),SUMIF($F$13:$J$13,AS$13,$F43:$J43),"")</f>
        <v>#REF!</v>
      </c>
      <c r="AT43" s="108" t="e">
        <f t="shared" si="3"/>
        <v>#REF!</v>
      </c>
      <c r="AX43" s="103" t="e">
        <f>IF(AND(LEN($D43)&gt;0,SUMIF($F$13:$J$13,AX$13,$F43:$J43)&gt;0,ASISTENCIA!#REF!&lt;&gt;"X",ASISTENCIA!#REF!&lt;&gt;"L",ASISTENCIA!#REF!&lt;&gt;"J",ASISTENCIA!#REF!&lt;&gt;"F"),SUMIF($F$13:$J$13,AX$13,$F43:$J43),"")</f>
        <v>#REF!</v>
      </c>
      <c r="AY43" s="103" t="e">
        <f>IF(AND(LEN($D43)&gt;0,SUMIF($F$13:$J$13,AY$13,$F43:$J43)&gt;0,ASISTENCIA!#REF!&lt;&gt;"X",ASISTENCIA!#REF!&lt;&gt;"L",ASISTENCIA!#REF!&lt;&gt;"J",ASISTENCIA!#REF!&lt;&gt;"F"),SUMIF($F$13:$J$13,AY$13,$F43:$J43),"")</f>
        <v>#REF!</v>
      </c>
      <c r="AZ43" s="103" t="e">
        <f>IF(AND(LEN($D43)&gt;0,SUMIF($F$13:$J$13,AZ$13,$F43:$J43)&gt;0,ASISTENCIA!#REF!&lt;&gt;"X",ASISTENCIA!#REF!&lt;&gt;"L",ASISTENCIA!#REF!&lt;&gt;"J",ASISTENCIA!#REF!&lt;&gt;"F"),SUMIF($F$13:$J$13,AZ$13,$F43:$J43),"")</f>
        <v>#REF!</v>
      </c>
      <c r="BA43" s="103" t="e">
        <f>IF(AND(LEN($D43)&gt;0,SUMIF($F$13:$J$13,BA$13,$F43:$J43)&gt;0,ASISTENCIA!#REF!&lt;&gt;"X",ASISTENCIA!#REF!&lt;&gt;"L",ASISTENCIA!#REF!&lt;&gt;"J",ASISTENCIA!#REF!&lt;&gt;"F"),SUMIF($F$13:$J$13,BA$13,$F43:$J43),"")</f>
        <v>#REF!</v>
      </c>
      <c r="BB43" s="103" t="e">
        <f>IF(AND(LEN($D43)&gt;0,SUMIF($F$13:$J$13,BB$13,$F43:$J43)&gt;0,ASISTENCIA!#REF!&lt;&gt;"X",ASISTENCIA!#REF!&lt;&gt;"L",ASISTENCIA!#REF!&lt;&gt;"J",ASISTENCIA!#REF!&lt;&gt;"F"),SUMIF($F$13:$J$13,BB$13,$F43:$J43),"")</f>
        <v>#REF!</v>
      </c>
      <c r="BC43" s="103" t="e">
        <f>IF(AND(LEN($D43)&gt;0,SUMIF($F$13:$J$13,BC$13,$F43:$J43)&gt;0,ASISTENCIA!#REF!&lt;&gt;"X",ASISTENCIA!#REF!&lt;&gt;"L",ASISTENCIA!#REF!&lt;&gt;"J",ASISTENCIA!#REF!&lt;&gt;"F"),SUMIF($F$13:$J$13,BC$13,$F43:$J43),"")</f>
        <v>#REF!</v>
      </c>
      <c r="BD43" s="103" t="e">
        <f>IF(AND(LEN($D43)&gt;0,SUMIF($F$13:$J$13,BD$13,$F43:$J43)&gt;0,ASISTENCIA!#REF!&lt;&gt;"X",ASISTENCIA!#REF!&lt;&gt;"L",ASISTENCIA!#REF!&lt;&gt;"J",ASISTENCIA!#REF!&lt;&gt;"F"),SUMIF($F$13:$J$13,BD$13,$F43:$J43),"")</f>
        <v>#REF!</v>
      </c>
      <c r="BE43" s="103" t="e">
        <f>IF(AND(LEN($D43)&gt;0,SUMIF($F$13:$J$13,BE$13,$F43:$J43)&gt;0,ASISTENCIA!#REF!&lt;&gt;"X",ASISTENCIA!#REF!&lt;&gt;"L",ASISTENCIA!#REF!&lt;&gt;"J",ASISTENCIA!#REF!&lt;&gt;"F"),SUMIF($F$13:$J$13,BE$13,$F43:$J43),"")</f>
        <v>#REF!</v>
      </c>
      <c r="BF43" s="103" t="e">
        <f>IF(AND(LEN($D43)&gt;0,SUMIF($F$13:$J$13,BF$13,$F43:$J43)&gt;0,ASISTENCIA!#REF!&lt;&gt;"X",ASISTENCIA!#REF!&lt;&gt;"L",ASISTENCIA!#REF!&lt;&gt;"J",ASISTENCIA!#REF!&lt;&gt;"F"),SUMIF($F$13:$J$13,BF$13,$F43:$J43),"")</f>
        <v>#REF!</v>
      </c>
      <c r="BG43" s="103" t="e">
        <f>IF(AND(LEN($D43)&gt;0,SUMIF($F$13:$J$13,BG$13,$F43:$J43)&gt;0,ASISTENCIA!#REF!&lt;&gt;"X",ASISTENCIA!#REF!&lt;&gt;"L",ASISTENCIA!#REF!&lt;&gt;"J",ASISTENCIA!#REF!&lt;&gt;"F"),SUMIF($F$13:$J$13,BG$13,$F43:$J43),"")</f>
        <v>#REF!</v>
      </c>
      <c r="BH43" s="103" t="e">
        <f>IF(AND(LEN($D43)&gt;0,SUMIF($F$13:$J$13,BH$13,$F43:$J43)&gt;0,ASISTENCIA!#REF!&lt;&gt;"X",ASISTENCIA!#REF!&lt;&gt;"L",ASISTENCIA!#REF!&lt;&gt;"J",ASISTENCIA!#REF!&lt;&gt;"F"),SUMIF($F$13:$J$13,BH$13,$F43:$J43),"")</f>
        <v>#REF!</v>
      </c>
      <c r="BI43" s="103" t="e">
        <f>IF(AND(LEN($D43)&gt;0,SUMIF($F$13:$J$13,BI$13,$F43:$J43)&gt;0,ASISTENCIA!#REF!&lt;&gt;"X",ASISTENCIA!#REF!&lt;&gt;"L",ASISTENCIA!#REF!&lt;&gt;"J",ASISTENCIA!#REF!&lt;&gt;"F"),SUMIF($F$13:$J$13,BI$13,$F43:$J43),"")</f>
        <v>#REF!</v>
      </c>
      <c r="BJ43" s="103" t="e">
        <f>IF(AND(LEN($D43)&gt;0,SUMIF($F$13:$J$13,BJ$13,$F43:$J43)&gt;0,ASISTENCIA!#REF!&lt;&gt;"X",ASISTENCIA!#REF!&lt;&gt;"L",ASISTENCIA!#REF!&lt;&gt;"J",ASISTENCIA!#REF!&lt;&gt;"F"),SUMIF($F$13:$J$13,BJ$13,$F43:$J43),"")</f>
        <v>#REF!</v>
      </c>
      <c r="BK43" s="103" t="e">
        <f>IF(AND(LEN($D43)&gt;0,SUMIF($F$13:$J$13,BK$13,$F43:$J43)&gt;0,ASISTENCIA!#REF!&lt;&gt;"X",ASISTENCIA!#REF!&lt;&gt;"L",ASISTENCIA!#REF!&lt;&gt;"J",ASISTENCIA!#REF!&lt;&gt;"F"),SUMIF($F$13:$J$13,BK$13,$F43:$J43),"")</f>
        <v>#REF!</v>
      </c>
      <c r="BL43" s="103" t="e">
        <f>IF(AND(LEN($D43)&gt;0,SUMIF($F$13:$J$13,BL$13,$F43:$J43)&gt;0,ASISTENCIA!#REF!&lt;&gt;"X",ASISTENCIA!#REF!&lt;&gt;"L",ASISTENCIA!#REF!&lt;&gt;"J",ASISTENCIA!#REF!&lt;&gt;"F"),SUMIF($F$13:$J$13,BL$13,$F43:$J43),"")</f>
        <v>#REF!</v>
      </c>
      <c r="BM43" s="103" t="e">
        <f>IF(AND(LEN($D43)&gt;0,SUMIF($F$13:$J$13,BM$13,$F43:$J43)&gt;0,ASISTENCIA!#REF!&lt;&gt;"X",ASISTENCIA!#REF!&lt;&gt;"L",ASISTENCIA!#REF!&lt;&gt;"J",ASISTENCIA!#REF!&lt;&gt;"F"),SUMIF($F$13:$J$13,BM$13,$F43:$J43),"")</f>
        <v>#REF!</v>
      </c>
      <c r="BN43" s="103" t="e">
        <f>IF(AND(LEN($D43)&gt;0,SUMIF($F$13:$J$13,BN$13,$F43:$J43)&gt;0,ASISTENCIA!#REF!&lt;&gt;"X",ASISTENCIA!#REF!&lt;&gt;"L",ASISTENCIA!#REF!&lt;&gt;"J",ASISTENCIA!#REF!&lt;&gt;"F"),SUMIF($F$13:$J$13,BN$13,$F43:$J43),"")</f>
        <v>#REF!</v>
      </c>
      <c r="BO43" s="103" t="e">
        <f>IF(AND(LEN($D43)&gt;0,SUMIF($F$13:$J$13,BO$13,$F43:$J43)&gt;0,ASISTENCIA!#REF!&lt;&gt;"X",ASISTENCIA!#REF!&lt;&gt;"L",ASISTENCIA!#REF!&lt;&gt;"J",ASISTENCIA!#REF!&lt;&gt;"F"),SUMIF($F$13:$J$13,BO$13,$F43:$J43),"")</f>
        <v>#REF!</v>
      </c>
      <c r="BP43" s="103" t="e">
        <f>IF(AND(LEN($D43)&gt;0,SUMIF($F$13:$J$13,BP$13,$F43:$J43)&gt;0,ASISTENCIA!#REF!&lt;&gt;"X",ASISTENCIA!#REF!&lt;&gt;"L",ASISTENCIA!#REF!&lt;&gt;"J",ASISTENCIA!#REF!&lt;&gt;"F"),SUMIF($F$13:$J$13,BP$13,$F43:$J43),"")</f>
        <v>#REF!</v>
      </c>
      <c r="BQ43" s="103" t="e">
        <f>IF(AND(LEN($D43)&gt;0,SUMIF($F$13:$J$13,BQ$13,$F43:$J43)&gt;0,ASISTENCIA!#REF!&lt;&gt;"X",ASISTENCIA!#REF!&lt;&gt;"L",ASISTENCIA!#REF!&lt;&gt;"J",ASISTENCIA!#REF!&lt;&gt;"F"),SUMIF($F$13:$J$13,BQ$13,$F43:$J43),"")</f>
        <v>#REF!</v>
      </c>
      <c r="BR43" s="103" t="e">
        <f>IF(AND(LEN($D43)&gt;0,SUMIF($F$13:$J$13,BR$13,$F43:$J43)&gt;0,ASISTENCIA!#REF!&lt;&gt;"X",ASISTENCIA!#REF!&lt;&gt;"L",ASISTENCIA!#REF!&lt;&gt;"J",ASISTENCIA!#REF!&lt;&gt;"F"),SUMIF($F$13:$J$13,BR$13,$F43:$J43),"")</f>
        <v>#REF!</v>
      </c>
      <c r="BS43" s="103" t="e">
        <f>IF(AND(LEN($D43)&gt;0,SUMIF($F$13:$J$13,BS$13,$F43:$J43)&gt;0,ASISTENCIA!#REF!&lt;&gt;"X",ASISTENCIA!#REF!&lt;&gt;"L",ASISTENCIA!#REF!&lt;&gt;"J",ASISTENCIA!#REF!&lt;&gt;"F"),SUMIF($F$13:$J$13,BS$13,$F43:$J43),"")</f>
        <v>#REF!</v>
      </c>
      <c r="BT43" s="103" t="e">
        <f>IF(AND(LEN($D43)&gt;0,SUMIF($F$13:$J$13,BT$13,$F43:$J43)&gt;0,ASISTENCIA!#REF!&lt;&gt;"X",ASISTENCIA!#REF!&lt;&gt;"L",ASISTENCIA!#REF!&lt;&gt;"J",ASISTENCIA!#REF!&lt;&gt;"F"),SUMIF($F$13:$J$13,BT$13,$F43:$J43),"")</f>
        <v>#REF!</v>
      </c>
      <c r="BU43" s="103" t="e">
        <f>IF(AND(LEN($D43)&gt;0,SUMIF($F$13:$J$13,BU$13,$F43:$J43)&gt;0,ASISTENCIA!#REF!&lt;&gt;"X",ASISTENCIA!#REF!&lt;&gt;"L",ASISTENCIA!#REF!&lt;&gt;"J",ASISTENCIA!#REF!&lt;&gt;"F"),SUMIF($F$13:$J$13,BU$13,$F43:$J43),"")</f>
        <v>#REF!</v>
      </c>
      <c r="BV43" s="103" t="e">
        <f>IF(AND(LEN($D43)&gt;0,SUMIF($F$13:$J$13,BV$13,$F43:$J43)&gt;0,ASISTENCIA!#REF!&lt;&gt;"X",ASISTENCIA!#REF!&lt;&gt;"L",ASISTENCIA!#REF!&lt;&gt;"J",ASISTENCIA!#REF!&lt;&gt;"F"),SUMIF($F$13:$J$13,BV$13,$F43:$J43),"")</f>
        <v>#REF!</v>
      </c>
      <c r="BW43" s="103" t="e">
        <f>IF(AND(LEN($D43)&gt;0,SUMIF($F$13:$J$13,BW$13,$F43:$J43)&gt;0,ASISTENCIA!#REF!&lt;&gt;"X",ASISTENCIA!#REF!&lt;&gt;"L",ASISTENCIA!#REF!&lt;&gt;"J",ASISTENCIA!#REF!&lt;&gt;"F"),SUMIF($F$13:$J$13,BW$13,$F43:$J43),"")</f>
        <v>#REF!</v>
      </c>
      <c r="BX43" s="103" t="e">
        <f>IF(AND(LEN($D43)&gt;0,SUMIF($F$13:$J$13,BX$13,$F43:$J43)&gt;0,ASISTENCIA!#REF!&lt;&gt;"X",ASISTENCIA!#REF!&lt;&gt;"L",ASISTENCIA!#REF!&lt;&gt;"J",ASISTENCIA!#REF!&lt;&gt;"F"),SUMIF($F$13:$J$13,BX$13,$F43:$J43),"")</f>
        <v>#REF!</v>
      </c>
      <c r="BY43" s="103" t="e">
        <f>IF(AND(LEN($D43)&gt;0,SUMIF($F$13:$J$13,BY$13,$F43:$J43)&gt;0,ASISTENCIA!#REF!&lt;&gt;"X",ASISTENCIA!#REF!&lt;&gt;"L",ASISTENCIA!#REF!&lt;&gt;"J",ASISTENCIA!#REF!&lt;&gt;"F"),SUMIF($F$13:$J$13,BY$13,$F43:$J43),"")</f>
        <v>#REF!</v>
      </c>
      <c r="BZ43" s="103" t="e">
        <f>IF(AND(LEN($D43)&gt;0,SUMIF($F$13:$J$13,BZ$13,$F43:$J43)&gt;0,ASISTENCIA!#REF!&lt;&gt;"X",ASISTENCIA!#REF!&lt;&gt;"L",ASISTENCIA!#REF!&lt;&gt;"J",ASISTENCIA!#REF!&lt;&gt;"F"),SUMIF($F$13:$J$13,BZ$13,$F43:$J43),"")</f>
        <v>#REF!</v>
      </c>
      <c r="CA43" s="103" t="e">
        <f>IF(AND(LEN($D43)&gt;0,SUMIF($F$13:$J$13,CA$13,$F43:$J43)&gt;0,ASISTENCIA!#REF!&lt;&gt;"X",ASISTENCIA!#REF!&lt;&gt;"L",ASISTENCIA!#REF!&lt;&gt;"J",ASISTENCIA!#REF!&lt;&gt;"F"),SUMIF($F$13:$J$13,CA$13,$F43:$J43),"")</f>
        <v>#REF!</v>
      </c>
      <c r="CB43" s="103" t="e">
        <f>IF(AND(LEN($D43)&gt;0,SUMIF($F$13:$J$13,CB$13,$F43:$J43)&gt;0,ASISTENCIA!#REF!&lt;&gt;"X",ASISTENCIA!#REF!&lt;&gt;"L",ASISTENCIA!#REF!&lt;&gt;"J",ASISTENCIA!#REF!&lt;&gt;"F"),SUMIF($F$13:$J$13,CB$13,$F43:$J43),"")</f>
        <v>#REF!</v>
      </c>
      <c r="CC43" s="108" t="e">
        <f t="shared" si="4"/>
        <v>#REF!</v>
      </c>
    </row>
    <row r="44" spans="1:81" ht="7.5" customHeight="1" thickBot="1" x14ac:dyDescent="0.25">
      <c r="A44" s="31"/>
      <c r="B44" s="31"/>
      <c r="C44" s="31"/>
      <c r="D44" s="8"/>
      <c r="E44" s="4"/>
      <c r="F44" s="3"/>
      <c r="G44" s="3"/>
      <c r="H44" s="3"/>
      <c r="I44" s="3"/>
      <c r="J44" s="3"/>
      <c r="K44" s="32"/>
      <c r="L44" s="3"/>
      <c r="M44" s="3"/>
      <c r="N44" s="105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105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105"/>
    </row>
    <row r="45" spans="1:81" ht="15.75" thickBot="1" x14ac:dyDescent="0.25">
      <c r="A45" s="32" t="s">
        <v>27</v>
      </c>
      <c r="B45" s="32"/>
      <c r="C45" s="37"/>
      <c r="D45" s="3"/>
      <c r="E45" s="4"/>
      <c r="F45" s="3"/>
      <c r="G45" s="3"/>
      <c r="H45" s="3"/>
      <c r="I45" s="3"/>
      <c r="J45" s="3"/>
      <c r="K45" s="32"/>
      <c r="L45" s="3"/>
      <c r="M45" s="3"/>
      <c r="N45" s="16" t="e">
        <f>SUM(N14:N43)</f>
        <v>#REF!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16" t="e">
        <f>SUM(AT14:AT43)</f>
        <v>#REF!</v>
      </c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16" t="e">
        <f>SUM(CC14:CC43)</f>
        <v>#REF!</v>
      </c>
    </row>
    <row r="46" spans="1:81" ht="14.25" customHeight="1" x14ac:dyDescent="0.2">
      <c r="A46" s="38" t="s">
        <v>14</v>
      </c>
      <c r="B46" s="38"/>
      <c r="C46" s="31"/>
      <c r="D46" s="9"/>
      <c r="E46" s="4"/>
      <c r="F46" s="3"/>
      <c r="G46" s="3"/>
      <c r="H46" s="3"/>
      <c r="I46" s="3"/>
      <c r="J46" s="3"/>
      <c r="K46" s="32"/>
      <c r="L46" s="3"/>
      <c r="M46" s="3"/>
      <c r="N46" s="105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105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105"/>
    </row>
    <row r="47" spans="1:81" ht="14.25" customHeight="1" x14ac:dyDescent="0.2">
      <c r="A47" s="32" t="s">
        <v>28</v>
      </c>
      <c r="B47" s="32"/>
      <c r="C47" s="31"/>
      <c r="D47" s="3"/>
      <c r="E47" s="4"/>
      <c r="F47" s="3"/>
      <c r="G47" s="3"/>
      <c r="H47" s="3"/>
      <c r="I47" s="3"/>
      <c r="J47" s="3"/>
      <c r="K47" s="32"/>
      <c r="L47" s="3"/>
      <c r="M47" s="3"/>
      <c r="N47" s="32"/>
      <c r="O47" s="3"/>
      <c r="P47" s="3"/>
      <c r="Q47" s="3"/>
      <c r="R47" s="3"/>
      <c r="S47" s="3"/>
      <c r="T47" s="3"/>
      <c r="U47" s="3"/>
      <c r="V47" s="3"/>
      <c r="W47" s="3" t="s">
        <v>13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2"/>
      <c r="AX47" s="32"/>
      <c r="AY47" s="32"/>
      <c r="AZ47" s="32"/>
      <c r="BA47" s="32"/>
      <c r="BB47" s="32"/>
      <c r="BC47" s="32"/>
      <c r="BD47" s="32"/>
      <c r="BE47" s="32"/>
      <c r="BF47" s="32" t="s">
        <v>13</v>
      </c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</row>
    <row r="48" spans="1:81" ht="14.25" customHeight="1" x14ac:dyDescent="0.2">
      <c r="A48" s="32" t="s">
        <v>29</v>
      </c>
      <c r="B48" s="32"/>
      <c r="C48" s="39"/>
      <c r="D48" s="3"/>
      <c r="E48" s="4"/>
      <c r="F48" s="3"/>
      <c r="G48" s="3"/>
      <c r="H48" s="3"/>
      <c r="I48" s="3"/>
      <c r="J48" s="3"/>
      <c r="K48" s="32"/>
      <c r="L48" s="3"/>
      <c r="M48" s="3"/>
      <c r="N48" s="32"/>
      <c r="O48" s="3"/>
      <c r="P48" s="3"/>
      <c r="Q48" s="3"/>
      <c r="R48" s="3"/>
      <c r="S48" s="3"/>
      <c r="T48" s="3"/>
      <c r="U48" s="3"/>
      <c r="V48" s="3"/>
      <c r="W48" s="3" t="s">
        <v>15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2"/>
      <c r="AX48" s="32"/>
      <c r="AY48" s="32"/>
      <c r="AZ48" s="32"/>
      <c r="BA48" s="32"/>
      <c r="BB48" s="32"/>
      <c r="BC48" s="32"/>
      <c r="BD48" s="32"/>
      <c r="BE48" s="32"/>
      <c r="BF48" s="32" t="s">
        <v>15</v>
      </c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</row>
    <row r="49" spans="1:81" ht="14.25" customHeight="1" x14ac:dyDescent="0.2">
      <c r="A49" s="32" t="s">
        <v>30</v>
      </c>
      <c r="B49" s="32"/>
      <c r="C49" s="31"/>
      <c r="D49" s="3"/>
      <c r="E49" s="4"/>
      <c r="F49" s="3"/>
      <c r="G49" s="3"/>
      <c r="H49" s="3"/>
      <c r="I49" s="3"/>
      <c r="J49" s="3"/>
      <c r="K49" s="32"/>
      <c r="L49" s="3"/>
      <c r="M49" s="3"/>
      <c r="N49" s="32"/>
      <c r="O49" s="3"/>
      <c r="P49" s="3"/>
      <c r="Q49" s="3"/>
      <c r="R49" s="3"/>
      <c r="S49" s="3"/>
      <c r="T49" s="3"/>
      <c r="U49" s="3"/>
      <c r="V49" s="3"/>
      <c r="W49" s="3" t="s">
        <v>16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2"/>
      <c r="AX49" s="32"/>
      <c r="AY49" s="32"/>
      <c r="AZ49" s="32"/>
      <c r="BA49" s="32"/>
      <c r="BB49" s="32"/>
      <c r="BC49" s="32"/>
      <c r="BD49" s="32"/>
      <c r="BE49" s="32"/>
      <c r="BF49" s="32" t="s">
        <v>16</v>
      </c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</row>
    <row r="50" spans="1:81" ht="14.25" customHeight="1" x14ac:dyDescent="0.2">
      <c r="A50" s="32" t="s">
        <v>32</v>
      </c>
      <c r="B50" s="32"/>
      <c r="C50" s="31"/>
      <c r="D50" s="3"/>
      <c r="E50" s="4"/>
      <c r="F50" s="3"/>
      <c r="G50" s="3"/>
      <c r="H50" s="3"/>
      <c r="I50" s="3"/>
      <c r="J50" s="3"/>
      <c r="K50" s="32"/>
      <c r="L50" s="3"/>
      <c r="M50" s="3"/>
      <c r="N50" s="3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</row>
    <row r="51" spans="1:81" ht="14.25" customHeight="1" x14ac:dyDescent="0.2">
      <c r="A51" s="32" t="s">
        <v>31</v>
      </c>
      <c r="B51" s="32"/>
      <c r="C51" s="31"/>
      <c r="D51" s="3"/>
      <c r="E51" s="4"/>
      <c r="F51" s="3"/>
      <c r="G51" s="3"/>
      <c r="H51" s="3"/>
      <c r="I51" s="3"/>
      <c r="J51" s="3"/>
      <c r="K51" s="32"/>
      <c r="L51" s="3"/>
      <c r="M51" s="3"/>
      <c r="N51" s="3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</row>
    <row r="52" spans="1:81" ht="14.25" customHeight="1" x14ac:dyDescent="0.2">
      <c r="A52" s="32" t="s">
        <v>33</v>
      </c>
      <c r="B52" s="32"/>
      <c r="C52" s="31"/>
      <c r="D52" s="3"/>
      <c r="E52" s="4"/>
      <c r="F52" s="3"/>
      <c r="G52" s="3"/>
      <c r="H52" s="3"/>
      <c r="I52" s="3"/>
      <c r="J52" s="3"/>
      <c r="K52" s="32"/>
      <c r="L52" s="3"/>
      <c r="M52" s="3"/>
      <c r="N52" s="3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</row>
    <row r="53" spans="1:81" ht="14.25" customHeight="1" x14ac:dyDescent="0.2">
      <c r="A53" s="32" t="s">
        <v>34</v>
      </c>
      <c r="B53" s="32"/>
      <c r="C53" s="31"/>
      <c r="D53" s="3"/>
      <c r="E53" s="3"/>
      <c r="F53" s="3"/>
      <c r="G53" s="3"/>
      <c r="H53" s="3"/>
      <c r="I53" s="3"/>
      <c r="J53" s="3"/>
      <c r="K53" s="32"/>
      <c r="L53" s="104"/>
      <c r="M53" s="104"/>
      <c r="N53" s="106"/>
      <c r="O53" s="104"/>
      <c r="P53" s="104"/>
      <c r="Q53" s="104"/>
      <c r="R53" s="104"/>
      <c r="S53" s="104"/>
      <c r="T53" s="104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48"/>
      <c r="AI53" s="348"/>
      <c r="AJ53" s="348"/>
      <c r="AK53" s="348"/>
      <c r="AL53" s="348"/>
      <c r="AM53" s="348"/>
      <c r="AN53" s="348"/>
      <c r="AO53" s="348"/>
      <c r="AP53" s="348"/>
      <c r="AQ53" s="348"/>
      <c r="AR53" s="3"/>
      <c r="AS53" s="3"/>
      <c r="AT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45"/>
      <c r="BR53" s="345"/>
      <c r="BS53" s="345"/>
      <c r="BT53" s="345"/>
      <c r="BU53" s="345"/>
      <c r="BV53" s="345"/>
      <c r="BW53" s="345"/>
      <c r="BX53" s="345"/>
      <c r="BY53" s="345"/>
      <c r="BZ53" s="345"/>
      <c r="CA53" s="32"/>
      <c r="CB53" s="32"/>
      <c r="CC53" s="32"/>
    </row>
    <row r="54" spans="1:81" ht="14.25" customHeight="1" x14ac:dyDescent="0.2">
      <c r="A54" s="32"/>
      <c r="B54" s="32"/>
      <c r="C54" s="31"/>
      <c r="D54" s="3"/>
      <c r="E54" s="3"/>
      <c r="F54" s="3"/>
      <c r="G54" s="3"/>
      <c r="H54" s="3"/>
      <c r="I54" s="3"/>
      <c r="J54" s="3"/>
      <c r="K54" s="32"/>
      <c r="L54" s="3" t="s">
        <v>53</v>
      </c>
      <c r="M54" s="3"/>
      <c r="N54" s="3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49" t="s">
        <v>17</v>
      </c>
      <c r="AI54" s="349"/>
      <c r="AJ54" s="349"/>
      <c r="AK54" s="349"/>
      <c r="AL54" s="349"/>
      <c r="AM54" s="349"/>
      <c r="AN54" s="349"/>
      <c r="AO54" s="349"/>
      <c r="AP54" s="349"/>
      <c r="AQ54" s="349"/>
      <c r="AR54" s="3"/>
      <c r="AS54" s="3"/>
      <c r="AT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46" t="s">
        <v>17</v>
      </c>
      <c r="BR54" s="346"/>
      <c r="BS54" s="346"/>
      <c r="BT54" s="346"/>
      <c r="BU54" s="346"/>
      <c r="BV54" s="346"/>
      <c r="BW54" s="346"/>
      <c r="BX54" s="346"/>
      <c r="BY54" s="346"/>
      <c r="BZ54" s="346"/>
      <c r="CA54" s="32"/>
      <c r="CB54" s="32"/>
      <c r="CC54" s="32"/>
    </row>
  </sheetData>
  <mergeCells count="10">
    <mergeCell ref="BJ8:BK8"/>
    <mergeCell ref="BQ53:BZ53"/>
    <mergeCell ref="BQ54:BZ54"/>
    <mergeCell ref="AA8:AB8"/>
    <mergeCell ref="C11:C12"/>
    <mergeCell ref="AH53:AQ53"/>
    <mergeCell ref="AH54:AQ54"/>
    <mergeCell ref="L10:L13"/>
    <mergeCell ref="M10:M13"/>
    <mergeCell ref="N10:N13"/>
  </mergeCells>
  <conditionalFormatting sqref="O13:AS13">
    <cfRule type="cellIs" dxfId="11" priority="6" operator="equal">
      <formula>"do."</formula>
    </cfRule>
    <cfRule type="cellIs" dxfId="10" priority="7" operator="equal">
      <formula>"sá."</formula>
    </cfRule>
    <cfRule type="cellIs" dxfId="9" priority="8" operator="equal">
      <formula>"sa."</formula>
    </cfRule>
    <cfRule type="cellIs" dxfId="8" priority="9" operator="equal">
      <formula>"D"</formula>
    </cfRule>
    <cfRule type="cellIs" dxfId="7" priority="10" operator="equal">
      <formula>"S"</formula>
    </cfRule>
  </conditionalFormatting>
  <conditionalFormatting sqref="AX13:CB13">
    <cfRule type="cellIs" dxfId="6" priority="1" operator="equal">
      <formula>"do."</formula>
    </cfRule>
    <cfRule type="cellIs" dxfId="5" priority="2" operator="equal">
      <formula>"sá."</formula>
    </cfRule>
    <cfRule type="cellIs" dxfId="4" priority="3" operator="equal">
      <formula>"sa."</formula>
    </cfRule>
    <cfRule type="cellIs" dxfId="3" priority="4" operator="equal">
      <formula>"D"</formula>
    </cfRule>
    <cfRule type="cellIs" dxfId="2" priority="5" operator="equal">
      <formula>"S"</formula>
    </cfRule>
  </conditionalFormatting>
  <dataValidations count="1">
    <dataValidation type="list" allowBlank="1" showInputMessage="1" showErrorMessage="1" sqref="AJ8 AP8:AQ8 BY8:BZ8" xr:uid="{00000000-0002-0000-0400-000000000000}">
      <formula1>MESES</formula1>
    </dataValidation>
  </dataValidations>
  <pageMargins left="0.27559055118110237" right="0.27559055118110237" top="0.31496062992125984" bottom="0.15748031496062992" header="0" footer="0"/>
  <pageSetup paperSize="9" scale="66" orientation="landscape" r:id="rId1"/>
  <headerFooter alignWithMargins="0"/>
  <ignoredErrors>
    <ignoredError sqref="AA8 AT1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S296"/>
  <sheetViews>
    <sheetView topLeftCell="A287" zoomScale="98" zoomScaleNormal="98" workbookViewId="0">
      <selection activeCell="A4" sqref="A4"/>
    </sheetView>
  </sheetViews>
  <sheetFormatPr baseColWidth="10" defaultRowHeight="15" x14ac:dyDescent="0.25"/>
  <cols>
    <col min="1" max="2" width="11.42578125" style="109"/>
    <col min="3" max="3" width="9.85546875" style="109" customWidth="1"/>
    <col min="4" max="6" width="11.42578125" style="109"/>
    <col min="7" max="14" width="6.7109375" style="109" customWidth="1"/>
    <col min="15" max="15" width="23.85546875" style="109" customWidth="1"/>
    <col min="16" max="16" width="12.42578125" style="109" customWidth="1"/>
    <col min="17" max="17" width="14.7109375" style="109" customWidth="1"/>
    <col min="18" max="18" width="15" style="109" customWidth="1"/>
    <col min="19" max="19" width="15.42578125" style="109" customWidth="1"/>
    <col min="20" max="256" width="9.28515625" style="109" customWidth="1"/>
    <col min="257" max="258" width="14.7109375" style="109" customWidth="1"/>
    <col min="259" max="259" width="39" style="109" customWidth="1"/>
    <col min="260" max="260" width="31.7109375" style="109" customWidth="1"/>
    <col min="261" max="261" width="19.5703125" style="109" customWidth="1"/>
    <col min="262" max="262" width="24.28515625" style="109" customWidth="1"/>
    <col min="263" max="263" width="55.28515625" style="109" customWidth="1"/>
    <col min="264" max="264" width="26.42578125" style="109" customWidth="1"/>
    <col min="265" max="265" width="29.42578125" style="109" customWidth="1"/>
    <col min="266" max="266" width="6.5703125" style="109" customWidth="1"/>
    <col min="267" max="267" width="44.5703125" style="109" customWidth="1"/>
    <col min="268" max="268" width="37.7109375" style="109" customWidth="1"/>
    <col min="269" max="269" width="40.5703125" style="109" customWidth="1"/>
    <col min="270" max="270" width="8.7109375" style="109" customWidth="1"/>
    <col min="271" max="271" width="13.42578125" style="109" customWidth="1"/>
    <col min="272" max="272" width="12.42578125" style="109" customWidth="1"/>
    <col min="273" max="273" width="14.7109375" style="109" customWidth="1"/>
    <col min="274" max="274" width="15" style="109" customWidth="1"/>
    <col min="275" max="275" width="15.42578125" style="109" customWidth="1"/>
    <col min="276" max="512" width="9.28515625" style="109" customWidth="1"/>
    <col min="513" max="514" width="14.7109375" style="109" customWidth="1"/>
    <col min="515" max="515" width="39" style="109" customWidth="1"/>
    <col min="516" max="516" width="31.7109375" style="109" customWidth="1"/>
    <col min="517" max="517" width="19.5703125" style="109" customWidth="1"/>
    <col min="518" max="518" width="24.28515625" style="109" customWidth="1"/>
    <col min="519" max="519" width="55.28515625" style="109" customWidth="1"/>
    <col min="520" max="520" width="26.42578125" style="109" customWidth="1"/>
    <col min="521" max="521" width="29.42578125" style="109" customWidth="1"/>
    <col min="522" max="522" width="6.5703125" style="109" customWidth="1"/>
    <col min="523" max="523" width="44.5703125" style="109" customWidth="1"/>
    <col min="524" max="524" width="37.7109375" style="109" customWidth="1"/>
    <col min="525" max="525" width="40.5703125" style="109" customWidth="1"/>
    <col min="526" max="526" width="8.7109375" style="109" customWidth="1"/>
    <col min="527" max="527" width="13.42578125" style="109" customWidth="1"/>
    <col min="528" max="528" width="12.42578125" style="109" customWidth="1"/>
    <col min="529" max="529" width="14.7109375" style="109" customWidth="1"/>
    <col min="530" max="530" width="15" style="109" customWidth="1"/>
    <col min="531" max="531" width="15.42578125" style="109" customWidth="1"/>
    <col min="532" max="768" width="9.28515625" style="109" customWidth="1"/>
    <col min="769" max="770" width="14.7109375" style="109" customWidth="1"/>
    <col min="771" max="771" width="39" style="109" customWidth="1"/>
    <col min="772" max="772" width="31.7109375" style="109" customWidth="1"/>
    <col min="773" max="773" width="19.5703125" style="109" customWidth="1"/>
    <col min="774" max="774" width="24.28515625" style="109" customWidth="1"/>
    <col min="775" max="775" width="55.28515625" style="109" customWidth="1"/>
    <col min="776" max="776" width="26.42578125" style="109" customWidth="1"/>
    <col min="777" max="777" width="29.42578125" style="109" customWidth="1"/>
    <col min="778" max="778" width="6.5703125" style="109" customWidth="1"/>
    <col min="779" max="779" width="44.5703125" style="109" customWidth="1"/>
    <col min="780" max="780" width="37.7109375" style="109" customWidth="1"/>
    <col min="781" max="781" width="40.5703125" style="109" customWidth="1"/>
    <col min="782" max="782" width="8.7109375" style="109" customWidth="1"/>
    <col min="783" max="783" width="13.42578125" style="109" customWidth="1"/>
    <col min="784" max="784" width="12.42578125" style="109" customWidth="1"/>
    <col min="785" max="785" width="14.7109375" style="109" customWidth="1"/>
    <col min="786" max="786" width="15" style="109" customWidth="1"/>
    <col min="787" max="787" width="15.42578125" style="109" customWidth="1"/>
    <col min="788" max="1024" width="9.28515625" style="109" customWidth="1"/>
    <col min="1025" max="1026" width="14.7109375" style="109" customWidth="1"/>
    <col min="1027" max="1027" width="39" style="109" customWidth="1"/>
    <col min="1028" max="1028" width="31.7109375" style="109" customWidth="1"/>
    <col min="1029" max="1029" width="19.5703125" style="109" customWidth="1"/>
    <col min="1030" max="1030" width="24.28515625" style="109" customWidth="1"/>
    <col min="1031" max="1031" width="55.28515625" style="109" customWidth="1"/>
    <col min="1032" max="1032" width="26.42578125" style="109" customWidth="1"/>
    <col min="1033" max="1033" width="29.42578125" style="109" customWidth="1"/>
    <col min="1034" max="1034" width="6.5703125" style="109" customWidth="1"/>
    <col min="1035" max="1035" width="44.5703125" style="109" customWidth="1"/>
    <col min="1036" max="1036" width="37.7109375" style="109" customWidth="1"/>
    <col min="1037" max="1037" width="40.5703125" style="109" customWidth="1"/>
    <col min="1038" max="1038" width="8.7109375" style="109" customWidth="1"/>
    <col min="1039" max="1039" width="13.42578125" style="109" customWidth="1"/>
    <col min="1040" max="1040" width="12.42578125" style="109" customWidth="1"/>
    <col min="1041" max="1041" width="14.7109375" style="109" customWidth="1"/>
    <col min="1042" max="1042" width="15" style="109" customWidth="1"/>
    <col min="1043" max="1043" width="15.42578125" style="109" customWidth="1"/>
    <col min="1044" max="1280" width="9.28515625" style="109" customWidth="1"/>
    <col min="1281" max="1282" width="14.7109375" style="109" customWidth="1"/>
    <col min="1283" max="1283" width="39" style="109" customWidth="1"/>
    <col min="1284" max="1284" width="31.7109375" style="109" customWidth="1"/>
    <col min="1285" max="1285" width="19.5703125" style="109" customWidth="1"/>
    <col min="1286" max="1286" width="24.28515625" style="109" customWidth="1"/>
    <col min="1287" max="1287" width="55.28515625" style="109" customWidth="1"/>
    <col min="1288" max="1288" width="26.42578125" style="109" customWidth="1"/>
    <col min="1289" max="1289" width="29.42578125" style="109" customWidth="1"/>
    <col min="1290" max="1290" width="6.5703125" style="109" customWidth="1"/>
    <col min="1291" max="1291" width="44.5703125" style="109" customWidth="1"/>
    <col min="1292" max="1292" width="37.7109375" style="109" customWidth="1"/>
    <col min="1293" max="1293" width="40.5703125" style="109" customWidth="1"/>
    <col min="1294" max="1294" width="8.7109375" style="109" customWidth="1"/>
    <col min="1295" max="1295" width="13.42578125" style="109" customWidth="1"/>
    <col min="1296" max="1296" width="12.42578125" style="109" customWidth="1"/>
    <col min="1297" max="1297" width="14.7109375" style="109" customWidth="1"/>
    <col min="1298" max="1298" width="15" style="109" customWidth="1"/>
    <col min="1299" max="1299" width="15.42578125" style="109" customWidth="1"/>
    <col min="1300" max="1536" width="9.28515625" style="109" customWidth="1"/>
    <col min="1537" max="1538" width="14.7109375" style="109" customWidth="1"/>
    <col min="1539" max="1539" width="39" style="109" customWidth="1"/>
    <col min="1540" max="1540" width="31.7109375" style="109" customWidth="1"/>
    <col min="1541" max="1541" width="19.5703125" style="109" customWidth="1"/>
    <col min="1542" max="1542" width="24.28515625" style="109" customWidth="1"/>
    <col min="1543" max="1543" width="55.28515625" style="109" customWidth="1"/>
    <col min="1544" max="1544" width="26.42578125" style="109" customWidth="1"/>
    <col min="1545" max="1545" width="29.42578125" style="109" customWidth="1"/>
    <col min="1546" max="1546" width="6.5703125" style="109" customWidth="1"/>
    <col min="1547" max="1547" width="44.5703125" style="109" customWidth="1"/>
    <col min="1548" max="1548" width="37.7109375" style="109" customWidth="1"/>
    <col min="1549" max="1549" width="40.5703125" style="109" customWidth="1"/>
    <col min="1550" max="1550" width="8.7109375" style="109" customWidth="1"/>
    <col min="1551" max="1551" width="13.42578125" style="109" customWidth="1"/>
    <col min="1552" max="1552" width="12.42578125" style="109" customWidth="1"/>
    <col min="1553" max="1553" width="14.7109375" style="109" customWidth="1"/>
    <col min="1554" max="1554" width="15" style="109" customWidth="1"/>
    <col min="1555" max="1555" width="15.42578125" style="109" customWidth="1"/>
    <col min="1556" max="1792" width="9.28515625" style="109" customWidth="1"/>
    <col min="1793" max="1794" width="14.7109375" style="109" customWidth="1"/>
    <col min="1795" max="1795" width="39" style="109" customWidth="1"/>
    <col min="1796" max="1796" width="31.7109375" style="109" customWidth="1"/>
    <col min="1797" max="1797" width="19.5703125" style="109" customWidth="1"/>
    <col min="1798" max="1798" width="24.28515625" style="109" customWidth="1"/>
    <col min="1799" max="1799" width="55.28515625" style="109" customWidth="1"/>
    <col min="1800" max="1800" width="26.42578125" style="109" customWidth="1"/>
    <col min="1801" max="1801" width="29.42578125" style="109" customWidth="1"/>
    <col min="1802" max="1802" width="6.5703125" style="109" customWidth="1"/>
    <col min="1803" max="1803" width="44.5703125" style="109" customWidth="1"/>
    <col min="1804" max="1804" width="37.7109375" style="109" customWidth="1"/>
    <col min="1805" max="1805" width="40.5703125" style="109" customWidth="1"/>
    <col min="1806" max="1806" width="8.7109375" style="109" customWidth="1"/>
    <col min="1807" max="1807" width="13.42578125" style="109" customWidth="1"/>
    <col min="1808" max="1808" width="12.42578125" style="109" customWidth="1"/>
    <col min="1809" max="1809" width="14.7109375" style="109" customWidth="1"/>
    <col min="1810" max="1810" width="15" style="109" customWidth="1"/>
    <col min="1811" max="1811" width="15.42578125" style="109" customWidth="1"/>
    <col min="1812" max="2048" width="9.28515625" style="109" customWidth="1"/>
    <col min="2049" max="2050" width="14.7109375" style="109" customWidth="1"/>
    <col min="2051" max="2051" width="39" style="109" customWidth="1"/>
    <col min="2052" max="2052" width="31.7109375" style="109" customWidth="1"/>
    <col min="2053" max="2053" width="19.5703125" style="109" customWidth="1"/>
    <col min="2054" max="2054" width="24.28515625" style="109" customWidth="1"/>
    <col min="2055" max="2055" width="55.28515625" style="109" customWidth="1"/>
    <col min="2056" max="2056" width="26.42578125" style="109" customWidth="1"/>
    <col min="2057" max="2057" width="29.42578125" style="109" customWidth="1"/>
    <col min="2058" max="2058" width="6.5703125" style="109" customWidth="1"/>
    <col min="2059" max="2059" width="44.5703125" style="109" customWidth="1"/>
    <col min="2060" max="2060" width="37.7109375" style="109" customWidth="1"/>
    <col min="2061" max="2061" width="40.5703125" style="109" customWidth="1"/>
    <col min="2062" max="2062" width="8.7109375" style="109" customWidth="1"/>
    <col min="2063" max="2063" width="13.42578125" style="109" customWidth="1"/>
    <col min="2064" max="2064" width="12.42578125" style="109" customWidth="1"/>
    <col min="2065" max="2065" width="14.7109375" style="109" customWidth="1"/>
    <col min="2066" max="2066" width="15" style="109" customWidth="1"/>
    <col min="2067" max="2067" width="15.42578125" style="109" customWidth="1"/>
    <col min="2068" max="2304" width="9.28515625" style="109" customWidth="1"/>
    <col min="2305" max="2306" width="14.7109375" style="109" customWidth="1"/>
    <col min="2307" max="2307" width="39" style="109" customWidth="1"/>
    <col min="2308" max="2308" width="31.7109375" style="109" customWidth="1"/>
    <col min="2309" max="2309" width="19.5703125" style="109" customWidth="1"/>
    <col min="2310" max="2310" width="24.28515625" style="109" customWidth="1"/>
    <col min="2311" max="2311" width="55.28515625" style="109" customWidth="1"/>
    <col min="2312" max="2312" width="26.42578125" style="109" customWidth="1"/>
    <col min="2313" max="2313" width="29.42578125" style="109" customWidth="1"/>
    <col min="2314" max="2314" width="6.5703125" style="109" customWidth="1"/>
    <col min="2315" max="2315" width="44.5703125" style="109" customWidth="1"/>
    <col min="2316" max="2316" width="37.7109375" style="109" customWidth="1"/>
    <col min="2317" max="2317" width="40.5703125" style="109" customWidth="1"/>
    <col min="2318" max="2318" width="8.7109375" style="109" customWidth="1"/>
    <col min="2319" max="2319" width="13.42578125" style="109" customWidth="1"/>
    <col min="2320" max="2320" width="12.42578125" style="109" customWidth="1"/>
    <col min="2321" max="2321" width="14.7109375" style="109" customWidth="1"/>
    <col min="2322" max="2322" width="15" style="109" customWidth="1"/>
    <col min="2323" max="2323" width="15.42578125" style="109" customWidth="1"/>
    <col min="2324" max="2560" width="9.28515625" style="109" customWidth="1"/>
    <col min="2561" max="2562" width="14.7109375" style="109" customWidth="1"/>
    <col min="2563" max="2563" width="39" style="109" customWidth="1"/>
    <col min="2564" max="2564" width="31.7109375" style="109" customWidth="1"/>
    <col min="2565" max="2565" width="19.5703125" style="109" customWidth="1"/>
    <col min="2566" max="2566" width="24.28515625" style="109" customWidth="1"/>
    <col min="2567" max="2567" width="55.28515625" style="109" customWidth="1"/>
    <col min="2568" max="2568" width="26.42578125" style="109" customWidth="1"/>
    <col min="2569" max="2569" width="29.42578125" style="109" customWidth="1"/>
    <col min="2570" max="2570" width="6.5703125" style="109" customWidth="1"/>
    <col min="2571" max="2571" width="44.5703125" style="109" customWidth="1"/>
    <col min="2572" max="2572" width="37.7109375" style="109" customWidth="1"/>
    <col min="2573" max="2573" width="40.5703125" style="109" customWidth="1"/>
    <col min="2574" max="2574" width="8.7109375" style="109" customWidth="1"/>
    <col min="2575" max="2575" width="13.42578125" style="109" customWidth="1"/>
    <col min="2576" max="2576" width="12.42578125" style="109" customWidth="1"/>
    <col min="2577" max="2577" width="14.7109375" style="109" customWidth="1"/>
    <col min="2578" max="2578" width="15" style="109" customWidth="1"/>
    <col min="2579" max="2579" width="15.42578125" style="109" customWidth="1"/>
    <col min="2580" max="2816" width="9.28515625" style="109" customWidth="1"/>
    <col min="2817" max="2818" width="14.7109375" style="109" customWidth="1"/>
    <col min="2819" max="2819" width="39" style="109" customWidth="1"/>
    <col min="2820" max="2820" width="31.7109375" style="109" customWidth="1"/>
    <col min="2821" max="2821" width="19.5703125" style="109" customWidth="1"/>
    <col min="2822" max="2822" width="24.28515625" style="109" customWidth="1"/>
    <col min="2823" max="2823" width="55.28515625" style="109" customWidth="1"/>
    <col min="2824" max="2824" width="26.42578125" style="109" customWidth="1"/>
    <col min="2825" max="2825" width="29.42578125" style="109" customWidth="1"/>
    <col min="2826" max="2826" width="6.5703125" style="109" customWidth="1"/>
    <col min="2827" max="2827" width="44.5703125" style="109" customWidth="1"/>
    <col min="2828" max="2828" width="37.7109375" style="109" customWidth="1"/>
    <col min="2829" max="2829" width="40.5703125" style="109" customWidth="1"/>
    <col min="2830" max="2830" width="8.7109375" style="109" customWidth="1"/>
    <col min="2831" max="2831" width="13.42578125" style="109" customWidth="1"/>
    <col min="2832" max="2832" width="12.42578125" style="109" customWidth="1"/>
    <col min="2833" max="2833" width="14.7109375" style="109" customWidth="1"/>
    <col min="2834" max="2834" width="15" style="109" customWidth="1"/>
    <col min="2835" max="2835" width="15.42578125" style="109" customWidth="1"/>
    <col min="2836" max="3072" width="9.28515625" style="109" customWidth="1"/>
    <col min="3073" max="3074" width="14.7109375" style="109" customWidth="1"/>
    <col min="3075" max="3075" width="39" style="109" customWidth="1"/>
    <col min="3076" max="3076" width="31.7109375" style="109" customWidth="1"/>
    <col min="3077" max="3077" width="19.5703125" style="109" customWidth="1"/>
    <col min="3078" max="3078" width="24.28515625" style="109" customWidth="1"/>
    <col min="3079" max="3079" width="55.28515625" style="109" customWidth="1"/>
    <col min="3080" max="3080" width="26.42578125" style="109" customWidth="1"/>
    <col min="3081" max="3081" width="29.42578125" style="109" customWidth="1"/>
    <col min="3082" max="3082" width="6.5703125" style="109" customWidth="1"/>
    <col min="3083" max="3083" width="44.5703125" style="109" customWidth="1"/>
    <col min="3084" max="3084" width="37.7109375" style="109" customWidth="1"/>
    <col min="3085" max="3085" width="40.5703125" style="109" customWidth="1"/>
    <col min="3086" max="3086" width="8.7109375" style="109" customWidth="1"/>
    <col min="3087" max="3087" width="13.42578125" style="109" customWidth="1"/>
    <col min="3088" max="3088" width="12.42578125" style="109" customWidth="1"/>
    <col min="3089" max="3089" width="14.7109375" style="109" customWidth="1"/>
    <col min="3090" max="3090" width="15" style="109" customWidth="1"/>
    <col min="3091" max="3091" width="15.42578125" style="109" customWidth="1"/>
    <col min="3092" max="3328" width="9.28515625" style="109" customWidth="1"/>
    <col min="3329" max="3330" width="14.7109375" style="109" customWidth="1"/>
    <col min="3331" max="3331" width="39" style="109" customWidth="1"/>
    <col min="3332" max="3332" width="31.7109375" style="109" customWidth="1"/>
    <col min="3333" max="3333" width="19.5703125" style="109" customWidth="1"/>
    <col min="3334" max="3334" width="24.28515625" style="109" customWidth="1"/>
    <col min="3335" max="3335" width="55.28515625" style="109" customWidth="1"/>
    <col min="3336" max="3336" width="26.42578125" style="109" customWidth="1"/>
    <col min="3337" max="3337" width="29.42578125" style="109" customWidth="1"/>
    <col min="3338" max="3338" width="6.5703125" style="109" customWidth="1"/>
    <col min="3339" max="3339" width="44.5703125" style="109" customWidth="1"/>
    <col min="3340" max="3340" width="37.7109375" style="109" customWidth="1"/>
    <col min="3341" max="3341" width="40.5703125" style="109" customWidth="1"/>
    <col min="3342" max="3342" width="8.7109375" style="109" customWidth="1"/>
    <col min="3343" max="3343" width="13.42578125" style="109" customWidth="1"/>
    <col min="3344" max="3344" width="12.42578125" style="109" customWidth="1"/>
    <col min="3345" max="3345" width="14.7109375" style="109" customWidth="1"/>
    <col min="3346" max="3346" width="15" style="109" customWidth="1"/>
    <col min="3347" max="3347" width="15.42578125" style="109" customWidth="1"/>
    <col min="3348" max="3584" width="9.28515625" style="109" customWidth="1"/>
    <col min="3585" max="3586" width="14.7109375" style="109" customWidth="1"/>
    <col min="3587" max="3587" width="39" style="109" customWidth="1"/>
    <col min="3588" max="3588" width="31.7109375" style="109" customWidth="1"/>
    <col min="3589" max="3589" width="19.5703125" style="109" customWidth="1"/>
    <col min="3590" max="3590" width="24.28515625" style="109" customWidth="1"/>
    <col min="3591" max="3591" width="55.28515625" style="109" customWidth="1"/>
    <col min="3592" max="3592" width="26.42578125" style="109" customWidth="1"/>
    <col min="3593" max="3593" width="29.42578125" style="109" customWidth="1"/>
    <col min="3594" max="3594" width="6.5703125" style="109" customWidth="1"/>
    <col min="3595" max="3595" width="44.5703125" style="109" customWidth="1"/>
    <col min="3596" max="3596" width="37.7109375" style="109" customWidth="1"/>
    <col min="3597" max="3597" width="40.5703125" style="109" customWidth="1"/>
    <col min="3598" max="3598" width="8.7109375" style="109" customWidth="1"/>
    <col min="3599" max="3599" width="13.42578125" style="109" customWidth="1"/>
    <col min="3600" max="3600" width="12.42578125" style="109" customWidth="1"/>
    <col min="3601" max="3601" width="14.7109375" style="109" customWidth="1"/>
    <col min="3602" max="3602" width="15" style="109" customWidth="1"/>
    <col min="3603" max="3603" width="15.42578125" style="109" customWidth="1"/>
    <col min="3604" max="3840" width="9.28515625" style="109" customWidth="1"/>
    <col min="3841" max="3842" width="14.7109375" style="109" customWidth="1"/>
    <col min="3843" max="3843" width="39" style="109" customWidth="1"/>
    <col min="3844" max="3844" width="31.7109375" style="109" customWidth="1"/>
    <col min="3845" max="3845" width="19.5703125" style="109" customWidth="1"/>
    <col min="3846" max="3846" width="24.28515625" style="109" customWidth="1"/>
    <col min="3847" max="3847" width="55.28515625" style="109" customWidth="1"/>
    <col min="3848" max="3848" width="26.42578125" style="109" customWidth="1"/>
    <col min="3849" max="3849" width="29.42578125" style="109" customWidth="1"/>
    <col min="3850" max="3850" width="6.5703125" style="109" customWidth="1"/>
    <col min="3851" max="3851" width="44.5703125" style="109" customWidth="1"/>
    <col min="3852" max="3852" width="37.7109375" style="109" customWidth="1"/>
    <col min="3853" max="3853" width="40.5703125" style="109" customWidth="1"/>
    <col min="3854" max="3854" width="8.7109375" style="109" customWidth="1"/>
    <col min="3855" max="3855" width="13.42578125" style="109" customWidth="1"/>
    <col min="3856" max="3856" width="12.42578125" style="109" customWidth="1"/>
    <col min="3857" max="3857" width="14.7109375" style="109" customWidth="1"/>
    <col min="3858" max="3858" width="15" style="109" customWidth="1"/>
    <col min="3859" max="3859" width="15.42578125" style="109" customWidth="1"/>
    <col min="3860" max="4096" width="9.28515625" style="109" customWidth="1"/>
    <col min="4097" max="4098" width="14.7109375" style="109" customWidth="1"/>
    <col min="4099" max="4099" width="39" style="109" customWidth="1"/>
    <col min="4100" max="4100" width="31.7109375" style="109" customWidth="1"/>
    <col min="4101" max="4101" width="19.5703125" style="109" customWidth="1"/>
    <col min="4102" max="4102" width="24.28515625" style="109" customWidth="1"/>
    <col min="4103" max="4103" width="55.28515625" style="109" customWidth="1"/>
    <col min="4104" max="4104" width="26.42578125" style="109" customWidth="1"/>
    <col min="4105" max="4105" width="29.42578125" style="109" customWidth="1"/>
    <col min="4106" max="4106" width="6.5703125" style="109" customWidth="1"/>
    <col min="4107" max="4107" width="44.5703125" style="109" customWidth="1"/>
    <col min="4108" max="4108" width="37.7109375" style="109" customWidth="1"/>
    <col min="4109" max="4109" width="40.5703125" style="109" customWidth="1"/>
    <col min="4110" max="4110" width="8.7109375" style="109" customWidth="1"/>
    <col min="4111" max="4111" width="13.42578125" style="109" customWidth="1"/>
    <col min="4112" max="4112" width="12.42578125" style="109" customWidth="1"/>
    <col min="4113" max="4113" width="14.7109375" style="109" customWidth="1"/>
    <col min="4114" max="4114" width="15" style="109" customWidth="1"/>
    <col min="4115" max="4115" width="15.42578125" style="109" customWidth="1"/>
    <col min="4116" max="4352" width="9.28515625" style="109" customWidth="1"/>
    <col min="4353" max="4354" width="14.7109375" style="109" customWidth="1"/>
    <col min="4355" max="4355" width="39" style="109" customWidth="1"/>
    <col min="4356" max="4356" width="31.7109375" style="109" customWidth="1"/>
    <col min="4357" max="4357" width="19.5703125" style="109" customWidth="1"/>
    <col min="4358" max="4358" width="24.28515625" style="109" customWidth="1"/>
    <col min="4359" max="4359" width="55.28515625" style="109" customWidth="1"/>
    <col min="4360" max="4360" width="26.42578125" style="109" customWidth="1"/>
    <col min="4361" max="4361" width="29.42578125" style="109" customWidth="1"/>
    <col min="4362" max="4362" width="6.5703125" style="109" customWidth="1"/>
    <col min="4363" max="4363" width="44.5703125" style="109" customWidth="1"/>
    <col min="4364" max="4364" width="37.7109375" style="109" customWidth="1"/>
    <col min="4365" max="4365" width="40.5703125" style="109" customWidth="1"/>
    <col min="4366" max="4366" width="8.7109375" style="109" customWidth="1"/>
    <col min="4367" max="4367" width="13.42578125" style="109" customWidth="1"/>
    <col min="4368" max="4368" width="12.42578125" style="109" customWidth="1"/>
    <col min="4369" max="4369" width="14.7109375" style="109" customWidth="1"/>
    <col min="4370" max="4370" width="15" style="109" customWidth="1"/>
    <col min="4371" max="4371" width="15.42578125" style="109" customWidth="1"/>
    <col min="4372" max="4608" width="9.28515625" style="109" customWidth="1"/>
    <col min="4609" max="4610" width="14.7109375" style="109" customWidth="1"/>
    <col min="4611" max="4611" width="39" style="109" customWidth="1"/>
    <col min="4612" max="4612" width="31.7109375" style="109" customWidth="1"/>
    <col min="4613" max="4613" width="19.5703125" style="109" customWidth="1"/>
    <col min="4614" max="4614" width="24.28515625" style="109" customWidth="1"/>
    <col min="4615" max="4615" width="55.28515625" style="109" customWidth="1"/>
    <col min="4616" max="4616" width="26.42578125" style="109" customWidth="1"/>
    <col min="4617" max="4617" width="29.42578125" style="109" customWidth="1"/>
    <col min="4618" max="4618" width="6.5703125" style="109" customWidth="1"/>
    <col min="4619" max="4619" width="44.5703125" style="109" customWidth="1"/>
    <col min="4620" max="4620" width="37.7109375" style="109" customWidth="1"/>
    <col min="4621" max="4621" width="40.5703125" style="109" customWidth="1"/>
    <col min="4622" max="4622" width="8.7109375" style="109" customWidth="1"/>
    <col min="4623" max="4623" width="13.42578125" style="109" customWidth="1"/>
    <col min="4624" max="4624" width="12.42578125" style="109" customWidth="1"/>
    <col min="4625" max="4625" width="14.7109375" style="109" customWidth="1"/>
    <col min="4626" max="4626" width="15" style="109" customWidth="1"/>
    <col min="4627" max="4627" width="15.42578125" style="109" customWidth="1"/>
    <col min="4628" max="4864" width="9.28515625" style="109" customWidth="1"/>
    <col min="4865" max="4866" width="14.7109375" style="109" customWidth="1"/>
    <col min="4867" max="4867" width="39" style="109" customWidth="1"/>
    <col min="4868" max="4868" width="31.7109375" style="109" customWidth="1"/>
    <col min="4869" max="4869" width="19.5703125" style="109" customWidth="1"/>
    <col min="4870" max="4870" width="24.28515625" style="109" customWidth="1"/>
    <col min="4871" max="4871" width="55.28515625" style="109" customWidth="1"/>
    <col min="4872" max="4872" width="26.42578125" style="109" customWidth="1"/>
    <col min="4873" max="4873" width="29.42578125" style="109" customWidth="1"/>
    <col min="4874" max="4874" width="6.5703125" style="109" customWidth="1"/>
    <col min="4875" max="4875" width="44.5703125" style="109" customWidth="1"/>
    <col min="4876" max="4876" width="37.7109375" style="109" customWidth="1"/>
    <col min="4877" max="4877" width="40.5703125" style="109" customWidth="1"/>
    <col min="4878" max="4878" width="8.7109375" style="109" customWidth="1"/>
    <col min="4879" max="4879" width="13.42578125" style="109" customWidth="1"/>
    <col min="4880" max="4880" width="12.42578125" style="109" customWidth="1"/>
    <col min="4881" max="4881" width="14.7109375" style="109" customWidth="1"/>
    <col min="4882" max="4882" width="15" style="109" customWidth="1"/>
    <col min="4883" max="4883" width="15.42578125" style="109" customWidth="1"/>
    <col min="4884" max="5120" width="9.28515625" style="109" customWidth="1"/>
    <col min="5121" max="5122" width="14.7109375" style="109" customWidth="1"/>
    <col min="5123" max="5123" width="39" style="109" customWidth="1"/>
    <col min="5124" max="5124" width="31.7109375" style="109" customWidth="1"/>
    <col min="5125" max="5125" width="19.5703125" style="109" customWidth="1"/>
    <col min="5126" max="5126" width="24.28515625" style="109" customWidth="1"/>
    <col min="5127" max="5127" width="55.28515625" style="109" customWidth="1"/>
    <col min="5128" max="5128" width="26.42578125" style="109" customWidth="1"/>
    <col min="5129" max="5129" width="29.42578125" style="109" customWidth="1"/>
    <col min="5130" max="5130" width="6.5703125" style="109" customWidth="1"/>
    <col min="5131" max="5131" width="44.5703125" style="109" customWidth="1"/>
    <col min="5132" max="5132" width="37.7109375" style="109" customWidth="1"/>
    <col min="5133" max="5133" width="40.5703125" style="109" customWidth="1"/>
    <col min="5134" max="5134" width="8.7109375" style="109" customWidth="1"/>
    <col min="5135" max="5135" width="13.42578125" style="109" customWidth="1"/>
    <col min="5136" max="5136" width="12.42578125" style="109" customWidth="1"/>
    <col min="5137" max="5137" width="14.7109375" style="109" customWidth="1"/>
    <col min="5138" max="5138" width="15" style="109" customWidth="1"/>
    <col min="5139" max="5139" width="15.42578125" style="109" customWidth="1"/>
    <col min="5140" max="5376" width="9.28515625" style="109" customWidth="1"/>
    <col min="5377" max="5378" width="14.7109375" style="109" customWidth="1"/>
    <col min="5379" max="5379" width="39" style="109" customWidth="1"/>
    <col min="5380" max="5380" width="31.7109375" style="109" customWidth="1"/>
    <col min="5381" max="5381" width="19.5703125" style="109" customWidth="1"/>
    <col min="5382" max="5382" width="24.28515625" style="109" customWidth="1"/>
    <col min="5383" max="5383" width="55.28515625" style="109" customWidth="1"/>
    <col min="5384" max="5384" width="26.42578125" style="109" customWidth="1"/>
    <col min="5385" max="5385" width="29.42578125" style="109" customWidth="1"/>
    <col min="5386" max="5386" width="6.5703125" style="109" customWidth="1"/>
    <col min="5387" max="5387" width="44.5703125" style="109" customWidth="1"/>
    <col min="5388" max="5388" width="37.7109375" style="109" customWidth="1"/>
    <col min="5389" max="5389" width="40.5703125" style="109" customWidth="1"/>
    <col min="5390" max="5390" width="8.7109375" style="109" customWidth="1"/>
    <col min="5391" max="5391" width="13.42578125" style="109" customWidth="1"/>
    <col min="5392" max="5392" width="12.42578125" style="109" customWidth="1"/>
    <col min="5393" max="5393" width="14.7109375" style="109" customWidth="1"/>
    <col min="5394" max="5394" width="15" style="109" customWidth="1"/>
    <col min="5395" max="5395" width="15.42578125" style="109" customWidth="1"/>
    <col min="5396" max="5632" width="9.28515625" style="109" customWidth="1"/>
    <col min="5633" max="5634" width="14.7109375" style="109" customWidth="1"/>
    <col min="5635" max="5635" width="39" style="109" customWidth="1"/>
    <col min="5636" max="5636" width="31.7109375" style="109" customWidth="1"/>
    <col min="5637" max="5637" width="19.5703125" style="109" customWidth="1"/>
    <col min="5638" max="5638" width="24.28515625" style="109" customWidth="1"/>
    <col min="5639" max="5639" width="55.28515625" style="109" customWidth="1"/>
    <col min="5640" max="5640" width="26.42578125" style="109" customWidth="1"/>
    <col min="5641" max="5641" width="29.42578125" style="109" customWidth="1"/>
    <col min="5642" max="5642" width="6.5703125" style="109" customWidth="1"/>
    <col min="5643" max="5643" width="44.5703125" style="109" customWidth="1"/>
    <col min="5644" max="5644" width="37.7109375" style="109" customWidth="1"/>
    <col min="5645" max="5645" width="40.5703125" style="109" customWidth="1"/>
    <col min="5646" max="5646" width="8.7109375" style="109" customWidth="1"/>
    <col min="5647" max="5647" width="13.42578125" style="109" customWidth="1"/>
    <col min="5648" max="5648" width="12.42578125" style="109" customWidth="1"/>
    <col min="5649" max="5649" width="14.7109375" style="109" customWidth="1"/>
    <col min="5650" max="5650" width="15" style="109" customWidth="1"/>
    <col min="5651" max="5651" width="15.42578125" style="109" customWidth="1"/>
    <col min="5652" max="5888" width="9.28515625" style="109" customWidth="1"/>
    <col min="5889" max="5890" width="14.7109375" style="109" customWidth="1"/>
    <col min="5891" max="5891" width="39" style="109" customWidth="1"/>
    <col min="5892" max="5892" width="31.7109375" style="109" customWidth="1"/>
    <col min="5893" max="5893" width="19.5703125" style="109" customWidth="1"/>
    <col min="5894" max="5894" width="24.28515625" style="109" customWidth="1"/>
    <col min="5895" max="5895" width="55.28515625" style="109" customWidth="1"/>
    <col min="5896" max="5896" width="26.42578125" style="109" customWidth="1"/>
    <col min="5897" max="5897" width="29.42578125" style="109" customWidth="1"/>
    <col min="5898" max="5898" width="6.5703125" style="109" customWidth="1"/>
    <col min="5899" max="5899" width="44.5703125" style="109" customWidth="1"/>
    <col min="5900" max="5900" width="37.7109375" style="109" customWidth="1"/>
    <col min="5901" max="5901" width="40.5703125" style="109" customWidth="1"/>
    <col min="5902" max="5902" width="8.7109375" style="109" customWidth="1"/>
    <col min="5903" max="5903" width="13.42578125" style="109" customWidth="1"/>
    <col min="5904" max="5904" width="12.42578125" style="109" customWidth="1"/>
    <col min="5905" max="5905" width="14.7109375" style="109" customWidth="1"/>
    <col min="5906" max="5906" width="15" style="109" customWidth="1"/>
    <col min="5907" max="5907" width="15.42578125" style="109" customWidth="1"/>
    <col min="5908" max="6144" width="9.28515625" style="109" customWidth="1"/>
    <col min="6145" max="6146" width="14.7109375" style="109" customWidth="1"/>
    <col min="6147" max="6147" width="39" style="109" customWidth="1"/>
    <col min="6148" max="6148" width="31.7109375" style="109" customWidth="1"/>
    <col min="6149" max="6149" width="19.5703125" style="109" customWidth="1"/>
    <col min="6150" max="6150" width="24.28515625" style="109" customWidth="1"/>
    <col min="6151" max="6151" width="55.28515625" style="109" customWidth="1"/>
    <col min="6152" max="6152" width="26.42578125" style="109" customWidth="1"/>
    <col min="6153" max="6153" width="29.42578125" style="109" customWidth="1"/>
    <col min="6154" max="6154" width="6.5703125" style="109" customWidth="1"/>
    <col min="6155" max="6155" width="44.5703125" style="109" customWidth="1"/>
    <col min="6156" max="6156" width="37.7109375" style="109" customWidth="1"/>
    <col min="6157" max="6157" width="40.5703125" style="109" customWidth="1"/>
    <col min="6158" max="6158" width="8.7109375" style="109" customWidth="1"/>
    <col min="6159" max="6159" width="13.42578125" style="109" customWidth="1"/>
    <col min="6160" max="6160" width="12.42578125" style="109" customWidth="1"/>
    <col min="6161" max="6161" width="14.7109375" style="109" customWidth="1"/>
    <col min="6162" max="6162" width="15" style="109" customWidth="1"/>
    <col min="6163" max="6163" width="15.42578125" style="109" customWidth="1"/>
    <col min="6164" max="6400" width="9.28515625" style="109" customWidth="1"/>
    <col min="6401" max="6402" width="14.7109375" style="109" customWidth="1"/>
    <col min="6403" max="6403" width="39" style="109" customWidth="1"/>
    <col min="6404" max="6404" width="31.7109375" style="109" customWidth="1"/>
    <col min="6405" max="6405" width="19.5703125" style="109" customWidth="1"/>
    <col min="6406" max="6406" width="24.28515625" style="109" customWidth="1"/>
    <col min="6407" max="6407" width="55.28515625" style="109" customWidth="1"/>
    <col min="6408" max="6408" width="26.42578125" style="109" customWidth="1"/>
    <col min="6409" max="6409" width="29.42578125" style="109" customWidth="1"/>
    <col min="6410" max="6410" width="6.5703125" style="109" customWidth="1"/>
    <col min="6411" max="6411" width="44.5703125" style="109" customWidth="1"/>
    <col min="6412" max="6412" width="37.7109375" style="109" customWidth="1"/>
    <col min="6413" max="6413" width="40.5703125" style="109" customWidth="1"/>
    <col min="6414" max="6414" width="8.7109375" style="109" customWidth="1"/>
    <col min="6415" max="6415" width="13.42578125" style="109" customWidth="1"/>
    <col min="6416" max="6416" width="12.42578125" style="109" customWidth="1"/>
    <col min="6417" max="6417" width="14.7109375" style="109" customWidth="1"/>
    <col min="6418" max="6418" width="15" style="109" customWidth="1"/>
    <col min="6419" max="6419" width="15.42578125" style="109" customWidth="1"/>
    <col min="6420" max="6656" width="9.28515625" style="109" customWidth="1"/>
    <col min="6657" max="6658" width="14.7109375" style="109" customWidth="1"/>
    <col min="6659" max="6659" width="39" style="109" customWidth="1"/>
    <col min="6660" max="6660" width="31.7109375" style="109" customWidth="1"/>
    <col min="6661" max="6661" width="19.5703125" style="109" customWidth="1"/>
    <col min="6662" max="6662" width="24.28515625" style="109" customWidth="1"/>
    <col min="6663" max="6663" width="55.28515625" style="109" customWidth="1"/>
    <col min="6664" max="6664" width="26.42578125" style="109" customWidth="1"/>
    <col min="6665" max="6665" width="29.42578125" style="109" customWidth="1"/>
    <col min="6666" max="6666" width="6.5703125" style="109" customWidth="1"/>
    <col min="6667" max="6667" width="44.5703125" style="109" customWidth="1"/>
    <col min="6668" max="6668" width="37.7109375" style="109" customWidth="1"/>
    <col min="6669" max="6669" width="40.5703125" style="109" customWidth="1"/>
    <col min="6670" max="6670" width="8.7109375" style="109" customWidth="1"/>
    <col min="6671" max="6671" width="13.42578125" style="109" customWidth="1"/>
    <col min="6672" max="6672" width="12.42578125" style="109" customWidth="1"/>
    <col min="6673" max="6673" width="14.7109375" style="109" customWidth="1"/>
    <col min="6674" max="6674" width="15" style="109" customWidth="1"/>
    <col min="6675" max="6675" width="15.42578125" style="109" customWidth="1"/>
    <col min="6676" max="6912" width="9.28515625" style="109" customWidth="1"/>
    <col min="6913" max="6914" width="14.7109375" style="109" customWidth="1"/>
    <col min="6915" max="6915" width="39" style="109" customWidth="1"/>
    <col min="6916" max="6916" width="31.7109375" style="109" customWidth="1"/>
    <col min="6917" max="6917" width="19.5703125" style="109" customWidth="1"/>
    <col min="6918" max="6918" width="24.28515625" style="109" customWidth="1"/>
    <col min="6919" max="6919" width="55.28515625" style="109" customWidth="1"/>
    <col min="6920" max="6920" width="26.42578125" style="109" customWidth="1"/>
    <col min="6921" max="6921" width="29.42578125" style="109" customWidth="1"/>
    <col min="6922" max="6922" width="6.5703125" style="109" customWidth="1"/>
    <col min="6923" max="6923" width="44.5703125" style="109" customWidth="1"/>
    <col min="6924" max="6924" width="37.7109375" style="109" customWidth="1"/>
    <col min="6925" max="6925" width="40.5703125" style="109" customWidth="1"/>
    <col min="6926" max="6926" width="8.7109375" style="109" customWidth="1"/>
    <col min="6927" max="6927" width="13.42578125" style="109" customWidth="1"/>
    <col min="6928" max="6928" width="12.42578125" style="109" customWidth="1"/>
    <col min="6929" max="6929" width="14.7109375" style="109" customWidth="1"/>
    <col min="6930" max="6930" width="15" style="109" customWidth="1"/>
    <col min="6931" max="6931" width="15.42578125" style="109" customWidth="1"/>
    <col min="6932" max="7168" width="9.28515625" style="109" customWidth="1"/>
    <col min="7169" max="7170" width="14.7109375" style="109" customWidth="1"/>
    <col min="7171" max="7171" width="39" style="109" customWidth="1"/>
    <col min="7172" max="7172" width="31.7109375" style="109" customWidth="1"/>
    <col min="7173" max="7173" width="19.5703125" style="109" customWidth="1"/>
    <col min="7174" max="7174" width="24.28515625" style="109" customWidth="1"/>
    <col min="7175" max="7175" width="55.28515625" style="109" customWidth="1"/>
    <col min="7176" max="7176" width="26.42578125" style="109" customWidth="1"/>
    <col min="7177" max="7177" width="29.42578125" style="109" customWidth="1"/>
    <col min="7178" max="7178" width="6.5703125" style="109" customWidth="1"/>
    <col min="7179" max="7179" width="44.5703125" style="109" customWidth="1"/>
    <col min="7180" max="7180" width="37.7109375" style="109" customWidth="1"/>
    <col min="7181" max="7181" width="40.5703125" style="109" customWidth="1"/>
    <col min="7182" max="7182" width="8.7109375" style="109" customWidth="1"/>
    <col min="7183" max="7183" width="13.42578125" style="109" customWidth="1"/>
    <col min="7184" max="7184" width="12.42578125" style="109" customWidth="1"/>
    <col min="7185" max="7185" width="14.7109375" style="109" customWidth="1"/>
    <col min="7186" max="7186" width="15" style="109" customWidth="1"/>
    <col min="7187" max="7187" width="15.42578125" style="109" customWidth="1"/>
    <col min="7188" max="7424" width="9.28515625" style="109" customWidth="1"/>
    <col min="7425" max="7426" width="14.7109375" style="109" customWidth="1"/>
    <col min="7427" max="7427" width="39" style="109" customWidth="1"/>
    <col min="7428" max="7428" width="31.7109375" style="109" customWidth="1"/>
    <col min="7429" max="7429" width="19.5703125" style="109" customWidth="1"/>
    <col min="7430" max="7430" width="24.28515625" style="109" customWidth="1"/>
    <col min="7431" max="7431" width="55.28515625" style="109" customWidth="1"/>
    <col min="7432" max="7432" width="26.42578125" style="109" customWidth="1"/>
    <col min="7433" max="7433" width="29.42578125" style="109" customWidth="1"/>
    <col min="7434" max="7434" width="6.5703125" style="109" customWidth="1"/>
    <col min="7435" max="7435" width="44.5703125" style="109" customWidth="1"/>
    <col min="7436" max="7436" width="37.7109375" style="109" customWidth="1"/>
    <col min="7437" max="7437" width="40.5703125" style="109" customWidth="1"/>
    <col min="7438" max="7438" width="8.7109375" style="109" customWidth="1"/>
    <col min="7439" max="7439" width="13.42578125" style="109" customWidth="1"/>
    <col min="7440" max="7440" width="12.42578125" style="109" customWidth="1"/>
    <col min="7441" max="7441" width="14.7109375" style="109" customWidth="1"/>
    <col min="7442" max="7442" width="15" style="109" customWidth="1"/>
    <col min="7443" max="7443" width="15.42578125" style="109" customWidth="1"/>
    <col min="7444" max="7680" width="9.28515625" style="109" customWidth="1"/>
    <col min="7681" max="7682" width="14.7109375" style="109" customWidth="1"/>
    <col min="7683" max="7683" width="39" style="109" customWidth="1"/>
    <col min="7684" max="7684" width="31.7109375" style="109" customWidth="1"/>
    <col min="7685" max="7685" width="19.5703125" style="109" customWidth="1"/>
    <col min="7686" max="7686" width="24.28515625" style="109" customWidth="1"/>
    <col min="7687" max="7687" width="55.28515625" style="109" customWidth="1"/>
    <col min="7688" max="7688" width="26.42578125" style="109" customWidth="1"/>
    <col min="7689" max="7689" width="29.42578125" style="109" customWidth="1"/>
    <col min="7690" max="7690" width="6.5703125" style="109" customWidth="1"/>
    <col min="7691" max="7691" width="44.5703125" style="109" customWidth="1"/>
    <col min="7692" max="7692" width="37.7109375" style="109" customWidth="1"/>
    <col min="7693" max="7693" width="40.5703125" style="109" customWidth="1"/>
    <col min="7694" max="7694" width="8.7109375" style="109" customWidth="1"/>
    <col min="7695" max="7695" width="13.42578125" style="109" customWidth="1"/>
    <col min="7696" max="7696" width="12.42578125" style="109" customWidth="1"/>
    <col min="7697" max="7697" width="14.7109375" style="109" customWidth="1"/>
    <col min="7698" max="7698" width="15" style="109" customWidth="1"/>
    <col min="7699" max="7699" width="15.42578125" style="109" customWidth="1"/>
    <col min="7700" max="7936" width="9.28515625" style="109" customWidth="1"/>
    <col min="7937" max="7938" width="14.7109375" style="109" customWidth="1"/>
    <col min="7939" max="7939" width="39" style="109" customWidth="1"/>
    <col min="7940" max="7940" width="31.7109375" style="109" customWidth="1"/>
    <col min="7941" max="7941" width="19.5703125" style="109" customWidth="1"/>
    <col min="7942" max="7942" width="24.28515625" style="109" customWidth="1"/>
    <col min="7943" max="7943" width="55.28515625" style="109" customWidth="1"/>
    <col min="7944" max="7944" width="26.42578125" style="109" customWidth="1"/>
    <col min="7945" max="7945" width="29.42578125" style="109" customWidth="1"/>
    <col min="7946" max="7946" width="6.5703125" style="109" customWidth="1"/>
    <col min="7947" max="7947" width="44.5703125" style="109" customWidth="1"/>
    <col min="7948" max="7948" width="37.7109375" style="109" customWidth="1"/>
    <col min="7949" max="7949" width="40.5703125" style="109" customWidth="1"/>
    <col min="7950" max="7950" width="8.7109375" style="109" customWidth="1"/>
    <col min="7951" max="7951" width="13.42578125" style="109" customWidth="1"/>
    <col min="7952" max="7952" width="12.42578125" style="109" customWidth="1"/>
    <col min="7953" max="7953" width="14.7109375" style="109" customWidth="1"/>
    <col min="7954" max="7954" width="15" style="109" customWidth="1"/>
    <col min="7955" max="7955" width="15.42578125" style="109" customWidth="1"/>
    <col min="7956" max="8192" width="9.28515625" style="109" customWidth="1"/>
    <col min="8193" max="8194" width="14.7109375" style="109" customWidth="1"/>
    <col min="8195" max="8195" width="39" style="109" customWidth="1"/>
    <col min="8196" max="8196" width="31.7109375" style="109" customWidth="1"/>
    <col min="8197" max="8197" width="19.5703125" style="109" customWidth="1"/>
    <col min="8198" max="8198" width="24.28515625" style="109" customWidth="1"/>
    <col min="8199" max="8199" width="55.28515625" style="109" customWidth="1"/>
    <col min="8200" max="8200" width="26.42578125" style="109" customWidth="1"/>
    <col min="8201" max="8201" width="29.42578125" style="109" customWidth="1"/>
    <col min="8202" max="8202" width="6.5703125" style="109" customWidth="1"/>
    <col min="8203" max="8203" width="44.5703125" style="109" customWidth="1"/>
    <col min="8204" max="8204" width="37.7109375" style="109" customWidth="1"/>
    <col min="8205" max="8205" width="40.5703125" style="109" customWidth="1"/>
    <col min="8206" max="8206" width="8.7109375" style="109" customWidth="1"/>
    <col min="8207" max="8207" width="13.42578125" style="109" customWidth="1"/>
    <col min="8208" max="8208" width="12.42578125" style="109" customWidth="1"/>
    <col min="8209" max="8209" width="14.7109375" style="109" customWidth="1"/>
    <col min="8210" max="8210" width="15" style="109" customWidth="1"/>
    <col min="8211" max="8211" width="15.42578125" style="109" customWidth="1"/>
    <col min="8212" max="8448" width="9.28515625" style="109" customWidth="1"/>
    <col min="8449" max="8450" width="14.7109375" style="109" customWidth="1"/>
    <col min="8451" max="8451" width="39" style="109" customWidth="1"/>
    <col min="8452" max="8452" width="31.7109375" style="109" customWidth="1"/>
    <col min="8453" max="8453" width="19.5703125" style="109" customWidth="1"/>
    <col min="8454" max="8454" width="24.28515625" style="109" customWidth="1"/>
    <col min="8455" max="8455" width="55.28515625" style="109" customWidth="1"/>
    <col min="8456" max="8456" width="26.42578125" style="109" customWidth="1"/>
    <col min="8457" max="8457" width="29.42578125" style="109" customWidth="1"/>
    <col min="8458" max="8458" width="6.5703125" style="109" customWidth="1"/>
    <col min="8459" max="8459" width="44.5703125" style="109" customWidth="1"/>
    <col min="8460" max="8460" width="37.7109375" style="109" customWidth="1"/>
    <col min="8461" max="8461" width="40.5703125" style="109" customWidth="1"/>
    <col min="8462" max="8462" width="8.7109375" style="109" customWidth="1"/>
    <col min="8463" max="8463" width="13.42578125" style="109" customWidth="1"/>
    <col min="8464" max="8464" width="12.42578125" style="109" customWidth="1"/>
    <col min="8465" max="8465" width="14.7109375" style="109" customWidth="1"/>
    <col min="8466" max="8466" width="15" style="109" customWidth="1"/>
    <col min="8467" max="8467" width="15.42578125" style="109" customWidth="1"/>
    <col min="8468" max="8704" width="9.28515625" style="109" customWidth="1"/>
    <col min="8705" max="8706" width="14.7109375" style="109" customWidth="1"/>
    <col min="8707" max="8707" width="39" style="109" customWidth="1"/>
    <col min="8708" max="8708" width="31.7109375" style="109" customWidth="1"/>
    <col min="8709" max="8709" width="19.5703125" style="109" customWidth="1"/>
    <col min="8710" max="8710" width="24.28515625" style="109" customWidth="1"/>
    <col min="8711" max="8711" width="55.28515625" style="109" customWidth="1"/>
    <col min="8712" max="8712" width="26.42578125" style="109" customWidth="1"/>
    <col min="8713" max="8713" width="29.42578125" style="109" customWidth="1"/>
    <col min="8714" max="8714" width="6.5703125" style="109" customWidth="1"/>
    <col min="8715" max="8715" width="44.5703125" style="109" customWidth="1"/>
    <col min="8716" max="8716" width="37.7109375" style="109" customWidth="1"/>
    <col min="8717" max="8717" width="40.5703125" style="109" customWidth="1"/>
    <col min="8718" max="8718" width="8.7109375" style="109" customWidth="1"/>
    <col min="8719" max="8719" width="13.42578125" style="109" customWidth="1"/>
    <col min="8720" max="8720" width="12.42578125" style="109" customWidth="1"/>
    <col min="8721" max="8721" width="14.7109375" style="109" customWidth="1"/>
    <col min="8722" max="8722" width="15" style="109" customWidth="1"/>
    <col min="8723" max="8723" width="15.42578125" style="109" customWidth="1"/>
    <col min="8724" max="8960" width="9.28515625" style="109" customWidth="1"/>
    <col min="8961" max="8962" width="14.7109375" style="109" customWidth="1"/>
    <col min="8963" max="8963" width="39" style="109" customWidth="1"/>
    <col min="8964" max="8964" width="31.7109375" style="109" customWidth="1"/>
    <col min="8965" max="8965" width="19.5703125" style="109" customWidth="1"/>
    <col min="8966" max="8966" width="24.28515625" style="109" customWidth="1"/>
    <col min="8967" max="8967" width="55.28515625" style="109" customWidth="1"/>
    <col min="8968" max="8968" width="26.42578125" style="109" customWidth="1"/>
    <col min="8969" max="8969" width="29.42578125" style="109" customWidth="1"/>
    <col min="8970" max="8970" width="6.5703125" style="109" customWidth="1"/>
    <col min="8971" max="8971" width="44.5703125" style="109" customWidth="1"/>
    <col min="8972" max="8972" width="37.7109375" style="109" customWidth="1"/>
    <col min="8973" max="8973" width="40.5703125" style="109" customWidth="1"/>
    <col min="8974" max="8974" width="8.7109375" style="109" customWidth="1"/>
    <col min="8975" max="8975" width="13.42578125" style="109" customWidth="1"/>
    <col min="8976" max="8976" width="12.42578125" style="109" customWidth="1"/>
    <col min="8977" max="8977" width="14.7109375" style="109" customWidth="1"/>
    <col min="8978" max="8978" width="15" style="109" customWidth="1"/>
    <col min="8979" max="8979" width="15.42578125" style="109" customWidth="1"/>
    <col min="8980" max="9216" width="9.28515625" style="109" customWidth="1"/>
    <col min="9217" max="9218" width="14.7109375" style="109" customWidth="1"/>
    <col min="9219" max="9219" width="39" style="109" customWidth="1"/>
    <col min="9220" max="9220" width="31.7109375" style="109" customWidth="1"/>
    <col min="9221" max="9221" width="19.5703125" style="109" customWidth="1"/>
    <col min="9222" max="9222" width="24.28515625" style="109" customWidth="1"/>
    <col min="9223" max="9223" width="55.28515625" style="109" customWidth="1"/>
    <col min="9224" max="9224" width="26.42578125" style="109" customWidth="1"/>
    <col min="9225" max="9225" width="29.42578125" style="109" customWidth="1"/>
    <col min="9226" max="9226" width="6.5703125" style="109" customWidth="1"/>
    <col min="9227" max="9227" width="44.5703125" style="109" customWidth="1"/>
    <col min="9228" max="9228" width="37.7109375" style="109" customWidth="1"/>
    <col min="9229" max="9229" width="40.5703125" style="109" customWidth="1"/>
    <col min="9230" max="9230" width="8.7109375" style="109" customWidth="1"/>
    <col min="9231" max="9231" width="13.42578125" style="109" customWidth="1"/>
    <col min="9232" max="9232" width="12.42578125" style="109" customWidth="1"/>
    <col min="9233" max="9233" width="14.7109375" style="109" customWidth="1"/>
    <col min="9234" max="9234" width="15" style="109" customWidth="1"/>
    <col min="9235" max="9235" width="15.42578125" style="109" customWidth="1"/>
    <col min="9236" max="9472" width="9.28515625" style="109" customWidth="1"/>
    <col min="9473" max="9474" width="14.7109375" style="109" customWidth="1"/>
    <col min="9475" max="9475" width="39" style="109" customWidth="1"/>
    <col min="9476" max="9476" width="31.7109375" style="109" customWidth="1"/>
    <col min="9477" max="9477" width="19.5703125" style="109" customWidth="1"/>
    <col min="9478" max="9478" width="24.28515625" style="109" customWidth="1"/>
    <col min="9479" max="9479" width="55.28515625" style="109" customWidth="1"/>
    <col min="9480" max="9480" width="26.42578125" style="109" customWidth="1"/>
    <col min="9481" max="9481" width="29.42578125" style="109" customWidth="1"/>
    <col min="9482" max="9482" width="6.5703125" style="109" customWidth="1"/>
    <col min="9483" max="9483" width="44.5703125" style="109" customWidth="1"/>
    <col min="9484" max="9484" width="37.7109375" style="109" customWidth="1"/>
    <col min="9485" max="9485" width="40.5703125" style="109" customWidth="1"/>
    <col min="9486" max="9486" width="8.7109375" style="109" customWidth="1"/>
    <col min="9487" max="9487" width="13.42578125" style="109" customWidth="1"/>
    <col min="9488" max="9488" width="12.42578125" style="109" customWidth="1"/>
    <col min="9489" max="9489" width="14.7109375" style="109" customWidth="1"/>
    <col min="9490" max="9490" width="15" style="109" customWidth="1"/>
    <col min="9491" max="9491" width="15.42578125" style="109" customWidth="1"/>
    <col min="9492" max="9728" width="9.28515625" style="109" customWidth="1"/>
    <col min="9729" max="9730" width="14.7109375" style="109" customWidth="1"/>
    <col min="9731" max="9731" width="39" style="109" customWidth="1"/>
    <col min="9732" max="9732" width="31.7109375" style="109" customWidth="1"/>
    <col min="9733" max="9733" width="19.5703125" style="109" customWidth="1"/>
    <col min="9734" max="9734" width="24.28515625" style="109" customWidth="1"/>
    <col min="9735" max="9735" width="55.28515625" style="109" customWidth="1"/>
    <col min="9736" max="9736" width="26.42578125" style="109" customWidth="1"/>
    <col min="9737" max="9737" width="29.42578125" style="109" customWidth="1"/>
    <col min="9738" max="9738" width="6.5703125" style="109" customWidth="1"/>
    <col min="9739" max="9739" width="44.5703125" style="109" customWidth="1"/>
    <col min="9740" max="9740" width="37.7109375" style="109" customWidth="1"/>
    <col min="9741" max="9741" width="40.5703125" style="109" customWidth="1"/>
    <col min="9742" max="9742" width="8.7109375" style="109" customWidth="1"/>
    <col min="9743" max="9743" width="13.42578125" style="109" customWidth="1"/>
    <col min="9744" max="9744" width="12.42578125" style="109" customWidth="1"/>
    <col min="9745" max="9745" width="14.7109375" style="109" customWidth="1"/>
    <col min="9746" max="9746" width="15" style="109" customWidth="1"/>
    <col min="9747" max="9747" width="15.42578125" style="109" customWidth="1"/>
    <col min="9748" max="9984" width="9.28515625" style="109" customWidth="1"/>
    <col min="9985" max="9986" width="14.7109375" style="109" customWidth="1"/>
    <col min="9987" max="9987" width="39" style="109" customWidth="1"/>
    <col min="9988" max="9988" width="31.7109375" style="109" customWidth="1"/>
    <col min="9989" max="9989" width="19.5703125" style="109" customWidth="1"/>
    <col min="9990" max="9990" width="24.28515625" style="109" customWidth="1"/>
    <col min="9991" max="9991" width="55.28515625" style="109" customWidth="1"/>
    <col min="9992" max="9992" width="26.42578125" style="109" customWidth="1"/>
    <col min="9993" max="9993" width="29.42578125" style="109" customWidth="1"/>
    <col min="9994" max="9994" width="6.5703125" style="109" customWidth="1"/>
    <col min="9995" max="9995" width="44.5703125" style="109" customWidth="1"/>
    <col min="9996" max="9996" width="37.7109375" style="109" customWidth="1"/>
    <col min="9997" max="9997" width="40.5703125" style="109" customWidth="1"/>
    <col min="9998" max="9998" width="8.7109375" style="109" customWidth="1"/>
    <col min="9999" max="9999" width="13.42578125" style="109" customWidth="1"/>
    <col min="10000" max="10000" width="12.42578125" style="109" customWidth="1"/>
    <col min="10001" max="10001" width="14.7109375" style="109" customWidth="1"/>
    <col min="10002" max="10002" width="15" style="109" customWidth="1"/>
    <col min="10003" max="10003" width="15.42578125" style="109" customWidth="1"/>
    <col min="10004" max="10240" width="9.28515625" style="109" customWidth="1"/>
    <col min="10241" max="10242" width="14.7109375" style="109" customWidth="1"/>
    <col min="10243" max="10243" width="39" style="109" customWidth="1"/>
    <col min="10244" max="10244" width="31.7109375" style="109" customWidth="1"/>
    <col min="10245" max="10245" width="19.5703125" style="109" customWidth="1"/>
    <col min="10246" max="10246" width="24.28515625" style="109" customWidth="1"/>
    <col min="10247" max="10247" width="55.28515625" style="109" customWidth="1"/>
    <col min="10248" max="10248" width="26.42578125" style="109" customWidth="1"/>
    <col min="10249" max="10249" width="29.42578125" style="109" customWidth="1"/>
    <col min="10250" max="10250" width="6.5703125" style="109" customWidth="1"/>
    <col min="10251" max="10251" width="44.5703125" style="109" customWidth="1"/>
    <col min="10252" max="10252" width="37.7109375" style="109" customWidth="1"/>
    <col min="10253" max="10253" width="40.5703125" style="109" customWidth="1"/>
    <col min="10254" max="10254" width="8.7109375" style="109" customWidth="1"/>
    <col min="10255" max="10255" width="13.42578125" style="109" customWidth="1"/>
    <col min="10256" max="10256" width="12.42578125" style="109" customWidth="1"/>
    <col min="10257" max="10257" width="14.7109375" style="109" customWidth="1"/>
    <col min="10258" max="10258" width="15" style="109" customWidth="1"/>
    <col min="10259" max="10259" width="15.42578125" style="109" customWidth="1"/>
    <col min="10260" max="10496" width="9.28515625" style="109" customWidth="1"/>
    <col min="10497" max="10498" width="14.7109375" style="109" customWidth="1"/>
    <col min="10499" max="10499" width="39" style="109" customWidth="1"/>
    <col min="10500" max="10500" width="31.7109375" style="109" customWidth="1"/>
    <col min="10501" max="10501" width="19.5703125" style="109" customWidth="1"/>
    <col min="10502" max="10502" width="24.28515625" style="109" customWidth="1"/>
    <col min="10503" max="10503" width="55.28515625" style="109" customWidth="1"/>
    <col min="10504" max="10504" width="26.42578125" style="109" customWidth="1"/>
    <col min="10505" max="10505" width="29.42578125" style="109" customWidth="1"/>
    <col min="10506" max="10506" width="6.5703125" style="109" customWidth="1"/>
    <col min="10507" max="10507" width="44.5703125" style="109" customWidth="1"/>
    <col min="10508" max="10508" width="37.7109375" style="109" customWidth="1"/>
    <col min="10509" max="10509" width="40.5703125" style="109" customWidth="1"/>
    <col min="10510" max="10510" width="8.7109375" style="109" customWidth="1"/>
    <col min="10511" max="10511" width="13.42578125" style="109" customWidth="1"/>
    <col min="10512" max="10512" width="12.42578125" style="109" customWidth="1"/>
    <col min="10513" max="10513" width="14.7109375" style="109" customWidth="1"/>
    <col min="10514" max="10514" width="15" style="109" customWidth="1"/>
    <col min="10515" max="10515" width="15.42578125" style="109" customWidth="1"/>
    <col min="10516" max="10752" width="9.28515625" style="109" customWidth="1"/>
    <col min="10753" max="10754" width="14.7109375" style="109" customWidth="1"/>
    <col min="10755" max="10755" width="39" style="109" customWidth="1"/>
    <col min="10756" max="10756" width="31.7109375" style="109" customWidth="1"/>
    <col min="10757" max="10757" width="19.5703125" style="109" customWidth="1"/>
    <col min="10758" max="10758" width="24.28515625" style="109" customWidth="1"/>
    <col min="10759" max="10759" width="55.28515625" style="109" customWidth="1"/>
    <col min="10760" max="10760" width="26.42578125" style="109" customWidth="1"/>
    <col min="10761" max="10761" width="29.42578125" style="109" customWidth="1"/>
    <col min="10762" max="10762" width="6.5703125" style="109" customWidth="1"/>
    <col min="10763" max="10763" width="44.5703125" style="109" customWidth="1"/>
    <col min="10764" max="10764" width="37.7109375" style="109" customWidth="1"/>
    <col min="10765" max="10765" width="40.5703125" style="109" customWidth="1"/>
    <col min="10766" max="10766" width="8.7109375" style="109" customWidth="1"/>
    <col min="10767" max="10767" width="13.42578125" style="109" customWidth="1"/>
    <col min="10768" max="10768" width="12.42578125" style="109" customWidth="1"/>
    <col min="10769" max="10769" width="14.7109375" style="109" customWidth="1"/>
    <col min="10770" max="10770" width="15" style="109" customWidth="1"/>
    <col min="10771" max="10771" width="15.42578125" style="109" customWidth="1"/>
    <col min="10772" max="11008" width="9.28515625" style="109" customWidth="1"/>
    <col min="11009" max="11010" width="14.7109375" style="109" customWidth="1"/>
    <col min="11011" max="11011" width="39" style="109" customWidth="1"/>
    <col min="11012" max="11012" width="31.7109375" style="109" customWidth="1"/>
    <col min="11013" max="11013" width="19.5703125" style="109" customWidth="1"/>
    <col min="11014" max="11014" width="24.28515625" style="109" customWidth="1"/>
    <col min="11015" max="11015" width="55.28515625" style="109" customWidth="1"/>
    <col min="11016" max="11016" width="26.42578125" style="109" customWidth="1"/>
    <col min="11017" max="11017" width="29.42578125" style="109" customWidth="1"/>
    <col min="11018" max="11018" width="6.5703125" style="109" customWidth="1"/>
    <col min="11019" max="11019" width="44.5703125" style="109" customWidth="1"/>
    <col min="11020" max="11020" width="37.7109375" style="109" customWidth="1"/>
    <col min="11021" max="11021" width="40.5703125" style="109" customWidth="1"/>
    <col min="11022" max="11022" width="8.7109375" style="109" customWidth="1"/>
    <col min="11023" max="11023" width="13.42578125" style="109" customWidth="1"/>
    <col min="11024" max="11024" width="12.42578125" style="109" customWidth="1"/>
    <col min="11025" max="11025" width="14.7109375" style="109" customWidth="1"/>
    <col min="11026" max="11026" width="15" style="109" customWidth="1"/>
    <col min="11027" max="11027" width="15.42578125" style="109" customWidth="1"/>
    <col min="11028" max="11264" width="9.28515625" style="109" customWidth="1"/>
    <col min="11265" max="11266" width="14.7109375" style="109" customWidth="1"/>
    <col min="11267" max="11267" width="39" style="109" customWidth="1"/>
    <col min="11268" max="11268" width="31.7109375" style="109" customWidth="1"/>
    <col min="11269" max="11269" width="19.5703125" style="109" customWidth="1"/>
    <col min="11270" max="11270" width="24.28515625" style="109" customWidth="1"/>
    <col min="11271" max="11271" width="55.28515625" style="109" customWidth="1"/>
    <col min="11272" max="11272" width="26.42578125" style="109" customWidth="1"/>
    <col min="11273" max="11273" width="29.42578125" style="109" customWidth="1"/>
    <col min="11274" max="11274" width="6.5703125" style="109" customWidth="1"/>
    <col min="11275" max="11275" width="44.5703125" style="109" customWidth="1"/>
    <col min="11276" max="11276" width="37.7109375" style="109" customWidth="1"/>
    <col min="11277" max="11277" width="40.5703125" style="109" customWidth="1"/>
    <col min="11278" max="11278" width="8.7109375" style="109" customWidth="1"/>
    <col min="11279" max="11279" width="13.42578125" style="109" customWidth="1"/>
    <col min="11280" max="11280" width="12.42578125" style="109" customWidth="1"/>
    <col min="11281" max="11281" width="14.7109375" style="109" customWidth="1"/>
    <col min="11282" max="11282" width="15" style="109" customWidth="1"/>
    <col min="11283" max="11283" width="15.42578125" style="109" customWidth="1"/>
    <col min="11284" max="11520" width="9.28515625" style="109" customWidth="1"/>
    <col min="11521" max="11522" width="14.7109375" style="109" customWidth="1"/>
    <col min="11523" max="11523" width="39" style="109" customWidth="1"/>
    <col min="11524" max="11524" width="31.7109375" style="109" customWidth="1"/>
    <col min="11525" max="11525" width="19.5703125" style="109" customWidth="1"/>
    <col min="11526" max="11526" width="24.28515625" style="109" customWidth="1"/>
    <col min="11527" max="11527" width="55.28515625" style="109" customWidth="1"/>
    <col min="11528" max="11528" width="26.42578125" style="109" customWidth="1"/>
    <col min="11529" max="11529" width="29.42578125" style="109" customWidth="1"/>
    <col min="11530" max="11530" width="6.5703125" style="109" customWidth="1"/>
    <col min="11531" max="11531" width="44.5703125" style="109" customWidth="1"/>
    <col min="11532" max="11532" width="37.7109375" style="109" customWidth="1"/>
    <col min="11533" max="11533" width="40.5703125" style="109" customWidth="1"/>
    <col min="11534" max="11534" width="8.7109375" style="109" customWidth="1"/>
    <col min="11535" max="11535" width="13.42578125" style="109" customWidth="1"/>
    <col min="11536" max="11536" width="12.42578125" style="109" customWidth="1"/>
    <col min="11537" max="11537" width="14.7109375" style="109" customWidth="1"/>
    <col min="11538" max="11538" width="15" style="109" customWidth="1"/>
    <col min="11539" max="11539" width="15.42578125" style="109" customWidth="1"/>
    <col min="11540" max="11776" width="9.28515625" style="109" customWidth="1"/>
    <col min="11777" max="11778" width="14.7109375" style="109" customWidth="1"/>
    <col min="11779" max="11779" width="39" style="109" customWidth="1"/>
    <col min="11780" max="11780" width="31.7109375" style="109" customWidth="1"/>
    <col min="11781" max="11781" width="19.5703125" style="109" customWidth="1"/>
    <col min="11782" max="11782" width="24.28515625" style="109" customWidth="1"/>
    <col min="11783" max="11783" width="55.28515625" style="109" customWidth="1"/>
    <col min="11784" max="11784" width="26.42578125" style="109" customWidth="1"/>
    <col min="11785" max="11785" width="29.42578125" style="109" customWidth="1"/>
    <col min="11786" max="11786" width="6.5703125" style="109" customWidth="1"/>
    <col min="11787" max="11787" width="44.5703125" style="109" customWidth="1"/>
    <col min="11788" max="11788" width="37.7109375" style="109" customWidth="1"/>
    <col min="11789" max="11789" width="40.5703125" style="109" customWidth="1"/>
    <col min="11790" max="11790" width="8.7109375" style="109" customWidth="1"/>
    <col min="11791" max="11791" width="13.42578125" style="109" customWidth="1"/>
    <col min="11792" max="11792" width="12.42578125" style="109" customWidth="1"/>
    <col min="11793" max="11793" width="14.7109375" style="109" customWidth="1"/>
    <col min="11794" max="11794" width="15" style="109" customWidth="1"/>
    <col min="11795" max="11795" width="15.42578125" style="109" customWidth="1"/>
    <col min="11796" max="12032" width="9.28515625" style="109" customWidth="1"/>
    <col min="12033" max="12034" width="14.7109375" style="109" customWidth="1"/>
    <col min="12035" max="12035" width="39" style="109" customWidth="1"/>
    <col min="12036" max="12036" width="31.7109375" style="109" customWidth="1"/>
    <col min="12037" max="12037" width="19.5703125" style="109" customWidth="1"/>
    <col min="12038" max="12038" width="24.28515625" style="109" customWidth="1"/>
    <col min="12039" max="12039" width="55.28515625" style="109" customWidth="1"/>
    <col min="12040" max="12040" width="26.42578125" style="109" customWidth="1"/>
    <col min="12041" max="12041" width="29.42578125" style="109" customWidth="1"/>
    <col min="12042" max="12042" width="6.5703125" style="109" customWidth="1"/>
    <col min="12043" max="12043" width="44.5703125" style="109" customWidth="1"/>
    <col min="12044" max="12044" width="37.7109375" style="109" customWidth="1"/>
    <col min="12045" max="12045" width="40.5703125" style="109" customWidth="1"/>
    <col min="12046" max="12046" width="8.7109375" style="109" customWidth="1"/>
    <col min="12047" max="12047" width="13.42578125" style="109" customWidth="1"/>
    <col min="12048" max="12048" width="12.42578125" style="109" customWidth="1"/>
    <col min="12049" max="12049" width="14.7109375" style="109" customWidth="1"/>
    <col min="12050" max="12050" width="15" style="109" customWidth="1"/>
    <col min="12051" max="12051" width="15.42578125" style="109" customWidth="1"/>
    <col min="12052" max="12288" width="9.28515625" style="109" customWidth="1"/>
    <col min="12289" max="12290" width="14.7109375" style="109" customWidth="1"/>
    <col min="12291" max="12291" width="39" style="109" customWidth="1"/>
    <col min="12292" max="12292" width="31.7109375" style="109" customWidth="1"/>
    <col min="12293" max="12293" width="19.5703125" style="109" customWidth="1"/>
    <col min="12294" max="12294" width="24.28515625" style="109" customWidth="1"/>
    <col min="12295" max="12295" width="55.28515625" style="109" customWidth="1"/>
    <col min="12296" max="12296" width="26.42578125" style="109" customWidth="1"/>
    <col min="12297" max="12297" width="29.42578125" style="109" customWidth="1"/>
    <col min="12298" max="12298" width="6.5703125" style="109" customWidth="1"/>
    <col min="12299" max="12299" width="44.5703125" style="109" customWidth="1"/>
    <col min="12300" max="12300" width="37.7109375" style="109" customWidth="1"/>
    <col min="12301" max="12301" width="40.5703125" style="109" customWidth="1"/>
    <col min="12302" max="12302" width="8.7109375" style="109" customWidth="1"/>
    <col min="12303" max="12303" width="13.42578125" style="109" customWidth="1"/>
    <col min="12304" max="12304" width="12.42578125" style="109" customWidth="1"/>
    <col min="12305" max="12305" width="14.7109375" style="109" customWidth="1"/>
    <col min="12306" max="12306" width="15" style="109" customWidth="1"/>
    <col min="12307" max="12307" width="15.42578125" style="109" customWidth="1"/>
    <col min="12308" max="12544" width="9.28515625" style="109" customWidth="1"/>
    <col min="12545" max="12546" width="14.7109375" style="109" customWidth="1"/>
    <col min="12547" max="12547" width="39" style="109" customWidth="1"/>
    <col min="12548" max="12548" width="31.7109375" style="109" customWidth="1"/>
    <col min="12549" max="12549" width="19.5703125" style="109" customWidth="1"/>
    <col min="12550" max="12550" width="24.28515625" style="109" customWidth="1"/>
    <col min="12551" max="12551" width="55.28515625" style="109" customWidth="1"/>
    <col min="12552" max="12552" width="26.42578125" style="109" customWidth="1"/>
    <col min="12553" max="12553" width="29.42578125" style="109" customWidth="1"/>
    <col min="12554" max="12554" width="6.5703125" style="109" customWidth="1"/>
    <col min="12555" max="12555" width="44.5703125" style="109" customWidth="1"/>
    <col min="12556" max="12556" width="37.7109375" style="109" customWidth="1"/>
    <col min="12557" max="12557" width="40.5703125" style="109" customWidth="1"/>
    <col min="12558" max="12558" width="8.7109375" style="109" customWidth="1"/>
    <col min="12559" max="12559" width="13.42578125" style="109" customWidth="1"/>
    <col min="12560" max="12560" width="12.42578125" style="109" customWidth="1"/>
    <col min="12561" max="12561" width="14.7109375" style="109" customWidth="1"/>
    <col min="12562" max="12562" width="15" style="109" customWidth="1"/>
    <col min="12563" max="12563" width="15.42578125" style="109" customWidth="1"/>
    <col min="12564" max="12800" width="9.28515625" style="109" customWidth="1"/>
    <col min="12801" max="12802" width="14.7109375" style="109" customWidth="1"/>
    <col min="12803" max="12803" width="39" style="109" customWidth="1"/>
    <col min="12804" max="12804" width="31.7109375" style="109" customWidth="1"/>
    <col min="12805" max="12805" width="19.5703125" style="109" customWidth="1"/>
    <col min="12806" max="12806" width="24.28515625" style="109" customWidth="1"/>
    <col min="12807" max="12807" width="55.28515625" style="109" customWidth="1"/>
    <col min="12808" max="12808" width="26.42578125" style="109" customWidth="1"/>
    <col min="12809" max="12809" width="29.42578125" style="109" customWidth="1"/>
    <col min="12810" max="12810" width="6.5703125" style="109" customWidth="1"/>
    <col min="12811" max="12811" width="44.5703125" style="109" customWidth="1"/>
    <col min="12812" max="12812" width="37.7109375" style="109" customWidth="1"/>
    <col min="12813" max="12813" width="40.5703125" style="109" customWidth="1"/>
    <col min="12814" max="12814" width="8.7109375" style="109" customWidth="1"/>
    <col min="12815" max="12815" width="13.42578125" style="109" customWidth="1"/>
    <col min="12816" max="12816" width="12.42578125" style="109" customWidth="1"/>
    <col min="12817" max="12817" width="14.7109375" style="109" customWidth="1"/>
    <col min="12818" max="12818" width="15" style="109" customWidth="1"/>
    <col min="12819" max="12819" width="15.42578125" style="109" customWidth="1"/>
    <col min="12820" max="13056" width="9.28515625" style="109" customWidth="1"/>
    <col min="13057" max="13058" width="14.7109375" style="109" customWidth="1"/>
    <col min="13059" max="13059" width="39" style="109" customWidth="1"/>
    <col min="13060" max="13060" width="31.7109375" style="109" customWidth="1"/>
    <col min="13061" max="13061" width="19.5703125" style="109" customWidth="1"/>
    <col min="13062" max="13062" width="24.28515625" style="109" customWidth="1"/>
    <col min="13063" max="13063" width="55.28515625" style="109" customWidth="1"/>
    <col min="13064" max="13064" width="26.42578125" style="109" customWidth="1"/>
    <col min="13065" max="13065" width="29.42578125" style="109" customWidth="1"/>
    <col min="13066" max="13066" width="6.5703125" style="109" customWidth="1"/>
    <col min="13067" max="13067" width="44.5703125" style="109" customWidth="1"/>
    <col min="13068" max="13068" width="37.7109375" style="109" customWidth="1"/>
    <col min="13069" max="13069" width="40.5703125" style="109" customWidth="1"/>
    <col min="13070" max="13070" width="8.7109375" style="109" customWidth="1"/>
    <col min="13071" max="13071" width="13.42578125" style="109" customWidth="1"/>
    <col min="13072" max="13072" width="12.42578125" style="109" customWidth="1"/>
    <col min="13073" max="13073" width="14.7109375" style="109" customWidth="1"/>
    <col min="13074" max="13074" width="15" style="109" customWidth="1"/>
    <col min="13075" max="13075" width="15.42578125" style="109" customWidth="1"/>
    <col min="13076" max="13312" width="9.28515625" style="109" customWidth="1"/>
    <col min="13313" max="13314" width="14.7109375" style="109" customWidth="1"/>
    <col min="13315" max="13315" width="39" style="109" customWidth="1"/>
    <col min="13316" max="13316" width="31.7109375" style="109" customWidth="1"/>
    <col min="13317" max="13317" width="19.5703125" style="109" customWidth="1"/>
    <col min="13318" max="13318" width="24.28515625" style="109" customWidth="1"/>
    <col min="13319" max="13319" width="55.28515625" style="109" customWidth="1"/>
    <col min="13320" max="13320" width="26.42578125" style="109" customWidth="1"/>
    <col min="13321" max="13321" width="29.42578125" style="109" customWidth="1"/>
    <col min="13322" max="13322" width="6.5703125" style="109" customWidth="1"/>
    <col min="13323" max="13323" width="44.5703125" style="109" customWidth="1"/>
    <col min="13324" max="13324" width="37.7109375" style="109" customWidth="1"/>
    <col min="13325" max="13325" width="40.5703125" style="109" customWidth="1"/>
    <col min="13326" max="13326" width="8.7109375" style="109" customWidth="1"/>
    <col min="13327" max="13327" width="13.42578125" style="109" customWidth="1"/>
    <col min="13328" max="13328" width="12.42578125" style="109" customWidth="1"/>
    <col min="13329" max="13329" width="14.7109375" style="109" customWidth="1"/>
    <col min="13330" max="13330" width="15" style="109" customWidth="1"/>
    <col min="13331" max="13331" width="15.42578125" style="109" customWidth="1"/>
    <col min="13332" max="13568" width="9.28515625" style="109" customWidth="1"/>
    <col min="13569" max="13570" width="14.7109375" style="109" customWidth="1"/>
    <col min="13571" max="13571" width="39" style="109" customWidth="1"/>
    <col min="13572" max="13572" width="31.7109375" style="109" customWidth="1"/>
    <col min="13573" max="13573" width="19.5703125" style="109" customWidth="1"/>
    <col min="13574" max="13574" width="24.28515625" style="109" customWidth="1"/>
    <col min="13575" max="13575" width="55.28515625" style="109" customWidth="1"/>
    <col min="13576" max="13576" width="26.42578125" style="109" customWidth="1"/>
    <col min="13577" max="13577" width="29.42578125" style="109" customWidth="1"/>
    <col min="13578" max="13578" width="6.5703125" style="109" customWidth="1"/>
    <col min="13579" max="13579" width="44.5703125" style="109" customWidth="1"/>
    <col min="13580" max="13580" width="37.7109375" style="109" customWidth="1"/>
    <col min="13581" max="13581" width="40.5703125" style="109" customWidth="1"/>
    <col min="13582" max="13582" width="8.7109375" style="109" customWidth="1"/>
    <col min="13583" max="13583" width="13.42578125" style="109" customWidth="1"/>
    <col min="13584" max="13584" width="12.42578125" style="109" customWidth="1"/>
    <col min="13585" max="13585" width="14.7109375" style="109" customWidth="1"/>
    <col min="13586" max="13586" width="15" style="109" customWidth="1"/>
    <col min="13587" max="13587" width="15.42578125" style="109" customWidth="1"/>
    <col min="13588" max="13824" width="9.28515625" style="109" customWidth="1"/>
    <col min="13825" max="13826" width="14.7109375" style="109" customWidth="1"/>
    <col min="13827" max="13827" width="39" style="109" customWidth="1"/>
    <col min="13828" max="13828" width="31.7109375" style="109" customWidth="1"/>
    <col min="13829" max="13829" width="19.5703125" style="109" customWidth="1"/>
    <col min="13830" max="13830" width="24.28515625" style="109" customWidth="1"/>
    <col min="13831" max="13831" width="55.28515625" style="109" customWidth="1"/>
    <col min="13832" max="13832" width="26.42578125" style="109" customWidth="1"/>
    <col min="13833" max="13833" width="29.42578125" style="109" customWidth="1"/>
    <col min="13834" max="13834" width="6.5703125" style="109" customWidth="1"/>
    <col min="13835" max="13835" width="44.5703125" style="109" customWidth="1"/>
    <col min="13836" max="13836" width="37.7109375" style="109" customWidth="1"/>
    <col min="13837" max="13837" width="40.5703125" style="109" customWidth="1"/>
    <col min="13838" max="13838" width="8.7109375" style="109" customWidth="1"/>
    <col min="13839" max="13839" width="13.42578125" style="109" customWidth="1"/>
    <col min="13840" max="13840" width="12.42578125" style="109" customWidth="1"/>
    <col min="13841" max="13841" width="14.7109375" style="109" customWidth="1"/>
    <col min="13842" max="13842" width="15" style="109" customWidth="1"/>
    <col min="13843" max="13843" width="15.42578125" style="109" customWidth="1"/>
    <col min="13844" max="14080" width="9.28515625" style="109" customWidth="1"/>
    <col min="14081" max="14082" width="14.7109375" style="109" customWidth="1"/>
    <col min="14083" max="14083" width="39" style="109" customWidth="1"/>
    <col min="14084" max="14084" width="31.7109375" style="109" customWidth="1"/>
    <col min="14085" max="14085" width="19.5703125" style="109" customWidth="1"/>
    <col min="14086" max="14086" width="24.28515625" style="109" customWidth="1"/>
    <col min="14087" max="14087" width="55.28515625" style="109" customWidth="1"/>
    <col min="14088" max="14088" width="26.42578125" style="109" customWidth="1"/>
    <col min="14089" max="14089" width="29.42578125" style="109" customWidth="1"/>
    <col min="14090" max="14090" width="6.5703125" style="109" customWidth="1"/>
    <col min="14091" max="14091" width="44.5703125" style="109" customWidth="1"/>
    <col min="14092" max="14092" width="37.7109375" style="109" customWidth="1"/>
    <col min="14093" max="14093" width="40.5703125" style="109" customWidth="1"/>
    <col min="14094" max="14094" width="8.7109375" style="109" customWidth="1"/>
    <col min="14095" max="14095" width="13.42578125" style="109" customWidth="1"/>
    <col min="14096" max="14096" width="12.42578125" style="109" customWidth="1"/>
    <col min="14097" max="14097" width="14.7109375" style="109" customWidth="1"/>
    <col min="14098" max="14098" width="15" style="109" customWidth="1"/>
    <col min="14099" max="14099" width="15.42578125" style="109" customWidth="1"/>
    <col min="14100" max="14336" width="9.28515625" style="109" customWidth="1"/>
    <col min="14337" max="14338" width="14.7109375" style="109" customWidth="1"/>
    <col min="14339" max="14339" width="39" style="109" customWidth="1"/>
    <col min="14340" max="14340" width="31.7109375" style="109" customWidth="1"/>
    <col min="14341" max="14341" width="19.5703125" style="109" customWidth="1"/>
    <col min="14342" max="14342" width="24.28515625" style="109" customWidth="1"/>
    <col min="14343" max="14343" width="55.28515625" style="109" customWidth="1"/>
    <col min="14344" max="14344" width="26.42578125" style="109" customWidth="1"/>
    <col min="14345" max="14345" width="29.42578125" style="109" customWidth="1"/>
    <col min="14346" max="14346" width="6.5703125" style="109" customWidth="1"/>
    <col min="14347" max="14347" width="44.5703125" style="109" customWidth="1"/>
    <col min="14348" max="14348" width="37.7109375" style="109" customWidth="1"/>
    <col min="14349" max="14349" width="40.5703125" style="109" customWidth="1"/>
    <col min="14350" max="14350" width="8.7109375" style="109" customWidth="1"/>
    <col min="14351" max="14351" width="13.42578125" style="109" customWidth="1"/>
    <col min="14352" max="14352" width="12.42578125" style="109" customWidth="1"/>
    <col min="14353" max="14353" width="14.7109375" style="109" customWidth="1"/>
    <col min="14354" max="14354" width="15" style="109" customWidth="1"/>
    <col min="14355" max="14355" width="15.42578125" style="109" customWidth="1"/>
    <col min="14356" max="14592" width="9.28515625" style="109" customWidth="1"/>
    <col min="14593" max="14594" width="14.7109375" style="109" customWidth="1"/>
    <col min="14595" max="14595" width="39" style="109" customWidth="1"/>
    <col min="14596" max="14596" width="31.7109375" style="109" customWidth="1"/>
    <col min="14597" max="14597" width="19.5703125" style="109" customWidth="1"/>
    <col min="14598" max="14598" width="24.28515625" style="109" customWidth="1"/>
    <col min="14599" max="14599" width="55.28515625" style="109" customWidth="1"/>
    <col min="14600" max="14600" width="26.42578125" style="109" customWidth="1"/>
    <col min="14601" max="14601" width="29.42578125" style="109" customWidth="1"/>
    <col min="14602" max="14602" width="6.5703125" style="109" customWidth="1"/>
    <col min="14603" max="14603" width="44.5703125" style="109" customWidth="1"/>
    <col min="14604" max="14604" width="37.7109375" style="109" customWidth="1"/>
    <col min="14605" max="14605" width="40.5703125" style="109" customWidth="1"/>
    <col min="14606" max="14606" width="8.7109375" style="109" customWidth="1"/>
    <col min="14607" max="14607" width="13.42578125" style="109" customWidth="1"/>
    <col min="14608" max="14608" width="12.42578125" style="109" customWidth="1"/>
    <col min="14609" max="14609" width="14.7109375" style="109" customWidth="1"/>
    <col min="14610" max="14610" width="15" style="109" customWidth="1"/>
    <col min="14611" max="14611" width="15.42578125" style="109" customWidth="1"/>
    <col min="14612" max="14848" width="9.28515625" style="109" customWidth="1"/>
    <col min="14849" max="14850" width="14.7109375" style="109" customWidth="1"/>
    <col min="14851" max="14851" width="39" style="109" customWidth="1"/>
    <col min="14852" max="14852" width="31.7109375" style="109" customWidth="1"/>
    <col min="14853" max="14853" width="19.5703125" style="109" customWidth="1"/>
    <col min="14854" max="14854" width="24.28515625" style="109" customWidth="1"/>
    <col min="14855" max="14855" width="55.28515625" style="109" customWidth="1"/>
    <col min="14856" max="14856" width="26.42578125" style="109" customWidth="1"/>
    <col min="14857" max="14857" width="29.42578125" style="109" customWidth="1"/>
    <col min="14858" max="14858" width="6.5703125" style="109" customWidth="1"/>
    <col min="14859" max="14859" width="44.5703125" style="109" customWidth="1"/>
    <col min="14860" max="14860" width="37.7109375" style="109" customWidth="1"/>
    <col min="14861" max="14861" width="40.5703125" style="109" customWidth="1"/>
    <col min="14862" max="14862" width="8.7109375" style="109" customWidth="1"/>
    <col min="14863" max="14863" width="13.42578125" style="109" customWidth="1"/>
    <col min="14864" max="14864" width="12.42578125" style="109" customWidth="1"/>
    <col min="14865" max="14865" width="14.7109375" style="109" customWidth="1"/>
    <col min="14866" max="14866" width="15" style="109" customWidth="1"/>
    <col min="14867" max="14867" width="15.42578125" style="109" customWidth="1"/>
    <col min="14868" max="15104" width="9.28515625" style="109" customWidth="1"/>
    <col min="15105" max="15106" width="14.7109375" style="109" customWidth="1"/>
    <col min="15107" max="15107" width="39" style="109" customWidth="1"/>
    <col min="15108" max="15108" width="31.7109375" style="109" customWidth="1"/>
    <col min="15109" max="15109" width="19.5703125" style="109" customWidth="1"/>
    <col min="15110" max="15110" width="24.28515625" style="109" customWidth="1"/>
    <col min="15111" max="15111" width="55.28515625" style="109" customWidth="1"/>
    <col min="15112" max="15112" width="26.42578125" style="109" customWidth="1"/>
    <col min="15113" max="15113" width="29.42578125" style="109" customWidth="1"/>
    <col min="15114" max="15114" width="6.5703125" style="109" customWidth="1"/>
    <col min="15115" max="15115" width="44.5703125" style="109" customWidth="1"/>
    <col min="15116" max="15116" width="37.7109375" style="109" customWidth="1"/>
    <col min="15117" max="15117" width="40.5703125" style="109" customWidth="1"/>
    <col min="15118" max="15118" width="8.7109375" style="109" customWidth="1"/>
    <col min="15119" max="15119" width="13.42578125" style="109" customWidth="1"/>
    <col min="15120" max="15120" width="12.42578125" style="109" customWidth="1"/>
    <col min="15121" max="15121" width="14.7109375" style="109" customWidth="1"/>
    <col min="15122" max="15122" width="15" style="109" customWidth="1"/>
    <col min="15123" max="15123" width="15.42578125" style="109" customWidth="1"/>
    <col min="15124" max="15360" width="9.28515625" style="109" customWidth="1"/>
    <col min="15361" max="15362" width="14.7109375" style="109" customWidth="1"/>
    <col min="15363" max="15363" width="39" style="109" customWidth="1"/>
    <col min="15364" max="15364" width="31.7109375" style="109" customWidth="1"/>
    <col min="15365" max="15365" width="19.5703125" style="109" customWidth="1"/>
    <col min="15366" max="15366" width="24.28515625" style="109" customWidth="1"/>
    <col min="15367" max="15367" width="55.28515625" style="109" customWidth="1"/>
    <col min="15368" max="15368" width="26.42578125" style="109" customWidth="1"/>
    <col min="15369" max="15369" width="29.42578125" style="109" customWidth="1"/>
    <col min="15370" max="15370" width="6.5703125" style="109" customWidth="1"/>
    <col min="15371" max="15371" width="44.5703125" style="109" customWidth="1"/>
    <col min="15372" max="15372" width="37.7109375" style="109" customWidth="1"/>
    <col min="15373" max="15373" width="40.5703125" style="109" customWidth="1"/>
    <col min="15374" max="15374" width="8.7109375" style="109" customWidth="1"/>
    <col min="15375" max="15375" width="13.42578125" style="109" customWidth="1"/>
    <col min="15376" max="15376" width="12.42578125" style="109" customWidth="1"/>
    <col min="15377" max="15377" width="14.7109375" style="109" customWidth="1"/>
    <col min="15378" max="15378" width="15" style="109" customWidth="1"/>
    <col min="15379" max="15379" width="15.42578125" style="109" customWidth="1"/>
    <col min="15380" max="15616" width="9.28515625" style="109" customWidth="1"/>
    <col min="15617" max="15618" width="14.7109375" style="109" customWidth="1"/>
    <col min="15619" max="15619" width="39" style="109" customWidth="1"/>
    <col min="15620" max="15620" width="31.7109375" style="109" customWidth="1"/>
    <col min="15621" max="15621" width="19.5703125" style="109" customWidth="1"/>
    <col min="15622" max="15622" width="24.28515625" style="109" customWidth="1"/>
    <col min="15623" max="15623" width="55.28515625" style="109" customWidth="1"/>
    <col min="15624" max="15624" width="26.42578125" style="109" customWidth="1"/>
    <col min="15625" max="15625" width="29.42578125" style="109" customWidth="1"/>
    <col min="15626" max="15626" width="6.5703125" style="109" customWidth="1"/>
    <col min="15627" max="15627" width="44.5703125" style="109" customWidth="1"/>
    <col min="15628" max="15628" width="37.7109375" style="109" customWidth="1"/>
    <col min="15629" max="15629" width="40.5703125" style="109" customWidth="1"/>
    <col min="15630" max="15630" width="8.7109375" style="109" customWidth="1"/>
    <col min="15631" max="15631" width="13.42578125" style="109" customWidth="1"/>
    <col min="15632" max="15632" width="12.42578125" style="109" customWidth="1"/>
    <col min="15633" max="15633" width="14.7109375" style="109" customWidth="1"/>
    <col min="15634" max="15634" width="15" style="109" customWidth="1"/>
    <col min="15635" max="15635" width="15.42578125" style="109" customWidth="1"/>
    <col min="15636" max="15872" width="9.28515625" style="109" customWidth="1"/>
    <col min="15873" max="15874" width="14.7109375" style="109" customWidth="1"/>
    <col min="15875" max="15875" width="39" style="109" customWidth="1"/>
    <col min="15876" max="15876" width="31.7109375" style="109" customWidth="1"/>
    <col min="15877" max="15877" width="19.5703125" style="109" customWidth="1"/>
    <col min="15878" max="15878" width="24.28515625" style="109" customWidth="1"/>
    <col min="15879" max="15879" width="55.28515625" style="109" customWidth="1"/>
    <col min="15880" max="15880" width="26.42578125" style="109" customWidth="1"/>
    <col min="15881" max="15881" width="29.42578125" style="109" customWidth="1"/>
    <col min="15882" max="15882" width="6.5703125" style="109" customWidth="1"/>
    <col min="15883" max="15883" width="44.5703125" style="109" customWidth="1"/>
    <col min="15884" max="15884" width="37.7109375" style="109" customWidth="1"/>
    <col min="15885" max="15885" width="40.5703125" style="109" customWidth="1"/>
    <col min="15886" max="15886" width="8.7109375" style="109" customWidth="1"/>
    <col min="15887" max="15887" width="13.42578125" style="109" customWidth="1"/>
    <col min="15888" max="15888" width="12.42578125" style="109" customWidth="1"/>
    <col min="15889" max="15889" width="14.7109375" style="109" customWidth="1"/>
    <col min="15890" max="15890" width="15" style="109" customWidth="1"/>
    <col min="15891" max="15891" width="15.42578125" style="109" customWidth="1"/>
    <col min="15892" max="16128" width="9.28515625" style="109" customWidth="1"/>
    <col min="16129" max="16130" width="14.7109375" style="109" customWidth="1"/>
    <col min="16131" max="16131" width="39" style="109" customWidth="1"/>
    <col min="16132" max="16132" width="31.7109375" style="109" customWidth="1"/>
    <col min="16133" max="16133" width="19.5703125" style="109" customWidth="1"/>
    <col min="16134" max="16134" width="24.28515625" style="109" customWidth="1"/>
    <col min="16135" max="16135" width="55.28515625" style="109" customWidth="1"/>
    <col min="16136" max="16136" width="26.42578125" style="109" customWidth="1"/>
    <col min="16137" max="16137" width="29.42578125" style="109" customWidth="1"/>
    <col min="16138" max="16138" width="6.5703125" style="109" customWidth="1"/>
    <col min="16139" max="16139" width="44.5703125" style="109" customWidth="1"/>
    <col min="16140" max="16140" width="37.7109375" style="109" customWidth="1"/>
    <col min="16141" max="16141" width="40.5703125" style="109" customWidth="1"/>
    <col min="16142" max="16142" width="8.7109375" style="109" customWidth="1"/>
    <col min="16143" max="16143" width="13.42578125" style="109" customWidth="1"/>
    <col min="16144" max="16144" width="12.42578125" style="109" customWidth="1"/>
    <col min="16145" max="16145" width="14.7109375" style="109" customWidth="1"/>
    <col min="16146" max="16146" width="15" style="109" customWidth="1"/>
    <col min="16147" max="16147" width="15.42578125" style="109" customWidth="1"/>
    <col min="16148" max="16384" width="9.28515625" style="109" customWidth="1"/>
  </cols>
  <sheetData>
    <row r="1" spans="1:19" ht="15" customHeight="1" x14ac:dyDescent="0.25">
      <c r="A1" s="141" t="s">
        <v>160</v>
      </c>
      <c r="B1" s="141"/>
      <c r="C1" s="141" t="s">
        <v>160</v>
      </c>
      <c r="D1" s="358" t="s">
        <v>161</v>
      </c>
      <c r="E1" s="141" t="s">
        <v>160</v>
      </c>
      <c r="F1" s="141" t="s">
        <v>160</v>
      </c>
      <c r="G1" s="360" t="s">
        <v>162</v>
      </c>
      <c r="H1" s="356" t="s">
        <v>163</v>
      </c>
      <c r="I1" s="356" t="s">
        <v>164</v>
      </c>
      <c r="J1" s="356" t="s">
        <v>165</v>
      </c>
      <c r="K1" s="356" t="s">
        <v>166</v>
      </c>
      <c r="L1" s="356" t="s">
        <v>167</v>
      </c>
      <c r="M1" s="356" t="s">
        <v>168</v>
      </c>
      <c r="N1" s="142"/>
      <c r="O1" s="127"/>
      <c r="P1" s="127"/>
      <c r="Q1" s="127"/>
      <c r="R1" s="127"/>
      <c r="S1" s="127"/>
    </row>
    <row r="2" spans="1:19" ht="18" x14ac:dyDescent="0.25">
      <c r="A2" s="143" t="s">
        <v>169</v>
      </c>
      <c r="B2" s="143" t="s">
        <v>35</v>
      </c>
      <c r="C2" s="143" t="s">
        <v>170</v>
      </c>
      <c r="D2" s="358"/>
      <c r="E2" s="143" t="s">
        <v>109</v>
      </c>
      <c r="F2" s="143" t="s">
        <v>36</v>
      </c>
      <c r="G2" s="360"/>
      <c r="H2" s="356"/>
      <c r="I2" s="356"/>
      <c r="J2" s="356"/>
      <c r="K2" s="356"/>
      <c r="L2" s="356"/>
      <c r="M2" s="356"/>
      <c r="N2" s="144" t="s">
        <v>171</v>
      </c>
      <c r="O2"/>
      <c r="P2"/>
      <c r="Q2"/>
      <c r="R2"/>
      <c r="S2"/>
    </row>
    <row r="3" spans="1:19" x14ac:dyDescent="0.25">
      <c r="A3" s="145" t="s">
        <v>160</v>
      </c>
      <c r="B3" s="145" t="s">
        <v>160</v>
      </c>
      <c r="C3" s="145" t="s">
        <v>160</v>
      </c>
      <c r="D3" s="359"/>
      <c r="E3" s="145" t="s">
        <v>160</v>
      </c>
      <c r="F3" s="145" t="s">
        <v>160</v>
      </c>
      <c r="G3" s="361"/>
      <c r="H3" s="357"/>
      <c r="I3" s="357"/>
      <c r="J3" s="357"/>
      <c r="K3" s="357"/>
      <c r="L3" s="357"/>
      <c r="M3" s="357"/>
      <c r="N3" s="146"/>
      <c r="O3"/>
      <c r="P3"/>
      <c r="Q3"/>
      <c r="R3"/>
      <c r="S3"/>
    </row>
    <row r="4" spans="1:19" ht="18" x14ac:dyDescent="0.25">
      <c r="A4" s="147" t="s">
        <v>172</v>
      </c>
      <c r="B4" s="148" t="s">
        <v>173</v>
      </c>
      <c r="C4" s="148" t="s">
        <v>174</v>
      </c>
      <c r="D4" s="148" t="str">
        <f>CONCATENATE(E4," / ",F4)</f>
        <v>ILAVE / 5 Distritos</v>
      </c>
      <c r="E4" s="149" t="s">
        <v>175</v>
      </c>
      <c r="F4" s="149" t="s">
        <v>176</v>
      </c>
      <c r="G4" s="150"/>
      <c r="H4" s="151"/>
      <c r="I4" s="151"/>
      <c r="J4" s="151"/>
      <c r="K4" s="151"/>
      <c r="L4" s="151"/>
      <c r="M4" s="151"/>
      <c r="N4" s="151"/>
      <c r="O4"/>
      <c r="P4"/>
      <c r="Q4"/>
      <c r="R4"/>
      <c r="S4"/>
    </row>
    <row r="5" spans="1:19" ht="18" x14ac:dyDescent="0.25">
      <c r="A5" s="149" t="s">
        <v>177</v>
      </c>
      <c r="B5" s="152" t="s">
        <v>178</v>
      </c>
      <c r="C5" s="149" t="s">
        <v>179</v>
      </c>
      <c r="D5" s="149" t="str">
        <f>CONCATENATE(E5," / ",F5)</f>
        <v>ILAVE / BELLAVISTA</v>
      </c>
      <c r="E5" s="149" t="s">
        <v>175</v>
      </c>
      <c r="F5" s="149" t="s">
        <v>180</v>
      </c>
      <c r="G5" s="153">
        <v>5</v>
      </c>
      <c r="H5" s="154">
        <v>3</v>
      </c>
      <c r="I5" s="154">
        <v>2</v>
      </c>
      <c r="J5" s="154">
        <v>1</v>
      </c>
      <c r="K5" s="154">
        <v>0</v>
      </c>
      <c r="L5" s="154">
        <v>1</v>
      </c>
      <c r="M5" s="154">
        <v>1</v>
      </c>
      <c r="N5" s="154"/>
      <c r="O5"/>
      <c r="P5"/>
      <c r="Q5"/>
      <c r="R5"/>
      <c r="S5"/>
    </row>
    <row r="6" spans="1:19" ht="18" x14ac:dyDescent="0.25">
      <c r="A6" s="149" t="s">
        <v>181</v>
      </c>
      <c r="B6" s="152">
        <v>217</v>
      </c>
      <c r="C6" s="149" t="s">
        <v>179</v>
      </c>
      <c r="D6" s="149" t="str">
        <f t="shared" ref="D6:D69" si="0">CONCATENATE(E6," / ",F6)</f>
        <v>PILCUYO / 18 DE ENERO</v>
      </c>
      <c r="E6" s="149" t="s">
        <v>182</v>
      </c>
      <c r="F6" s="149" t="s">
        <v>183</v>
      </c>
      <c r="G6" s="153">
        <v>6</v>
      </c>
      <c r="H6" s="154">
        <v>3</v>
      </c>
      <c r="I6" s="154">
        <v>3</v>
      </c>
      <c r="J6" s="154">
        <v>0</v>
      </c>
      <c r="K6" s="154">
        <v>1</v>
      </c>
      <c r="L6" s="154">
        <v>1</v>
      </c>
      <c r="M6" s="154">
        <v>1</v>
      </c>
      <c r="N6" s="154"/>
      <c r="O6"/>
      <c r="P6"/>
      <c r="Q6"/>
      <c r="R6"/>
      <c r="S6"/>
    </row>
    <row r="7" spans="1:19" ht="18" x14ac:dyDescent="0.25">
      <c r="A7" s="149" t="s">
        <v>184</v>
      </c>
      <c r="B7" s="152" t="s">
        <v>185</v>
      </c>
      <c r="C7" s="149" t="s">
        <v>179</v>
      </c>
      <c r="D7" s="149" t="str">
        <f t="shared" si="0"/>
        <v>SANTA ROSA / 3 DE MAYO</v>
      </c>
      <c r="E7" s="149" t="s">
        <v>186</v>
      </c>
      <c r="F7" s="149" t="s">
        <v>187</v>
      </c>
      <c r="G7" s="153">
        <v>5</v>
      </c>
      <c r="H7" s="154">
        <v>3</v>
      </c>
      <c r="I7" s="154">
        <v>0</v>
      </c>
      <c r="J7" s="154">
        <v>3</v>
      </c>
      <c r="K7" s="154">
        <v>0</v>
      </c>
      <c r="L7" s="154">
        <v>1</v>
      </c>
      <c r="M7" s="154">
        <v>1</v>
      </c>
      <c r="N7" s="154"/>
      <c r="O7"/>
      <c r="P7"/>
      <c r="Q7"/>
      <c r="R7"/>
      <c r="S7"/>
    </row>
    <row r="8" spans="1:19" ht="18" x14ac:dyDescent="0.25">
      <c r="A8" s="149" t="s">
        <v>188</v>
      </c>
      <c r="B8" s="152" t="s">
        <v>189</v>
      </c>
      <c r="C8" s="149" t="s">
        <v>179</v>
      </c>
      <c r="D8" s="149" t="str">
        <f t="shared" si="0"/>
        <v>ILAVE / SAN MIGUEL</v>
      </c>
      <c r="E8" s="149" t="s">
        <v>175</v>
      </c>
      <c r="F8" s="149" t="s">
        <v>190</v>
      </c>
      <c r="G8" s="153">
        <v>6</v>
      </c>
      <c r="H8" s="154">
        <v>3</v>
      </c>
      <c r="I8" s="154">
        <v>3</v>
      </c>
      <c r="J8" s="154">
        <v>0</v>
      </c>
      <c r="K8" s="154">
        <v>0</v>
      </c>
      <c r="L8" s="154">
        <v>2</v>
      </c>
      <c r="M8" s="154">
        <v>1</v>
      </c>
      <c r="N8" s="154"/>
      <c r="O8"/>
      <c r="P8"/>
      <c r="Q8"/>
      <c r="R8"/>
      <c r="S8"/>
    </row>
    <row r="9" spans="1:19" ht="27" x14ac:dyDescent="0.25">
      <c r="A9" s="149" t="s">
        <v>191</v>
      </c>
      <c r="B9" s="152" t="s">
        <v>192</v>
      </c>
      <c r="C9" s="149" t="s">
        <v>179</v>
      </c>
      <c r="D9" s="149" t="str">
        <f t="shared" si="0"/>
        <v>ILAVE / ALASAYA</v>
      </c>
      <c r="E9" s="149" t="s">
        <v>175</v>
      </c>
      <c r="F9" s="149" t="s">
        <v>193</v>
      </c>
      <c r="G9" s="153">
        <v>19</v>
      </c>
      <c r="H9" s="154">
        <v>11</v>
      </c>
      <c r="I9" s="154">
        <v>8</v>
      </c>
      <c r="J9" s="154">
        <v>3</v>
      </c>
      <c r="K9" s="154">
        <v>1</v>
      </c>
      <c r="L9" s="154">
        <v>5</v>
      </c>
      <c r="M9" s="155">
        <v>2</v>
      </c>
      <c r="N9" s="154"/>
      <c r="O9"/>
      <c r="P9"/>
      <c r="Q9"/>
      <c r="R9"/>
      <c r="S9"/>
    </row>
    <row r="10" spans="1:19" ht="18" x14ac:dyDescent="0.25">
      <c r="A10" s="149" t="s">
        <v>194</v>
      </c>
      <c r="B10" s="152" t="s">
        <v>195</v>
      </c>
      <c r="C10" s="149" t="s">
        <v>179</v>
      </c>
      <c r="D10" s="149" t="str">
        <f t="shared" si="0"/>
        <v>CONDURIRI / MUNICIPAL</v>
      </c>
      <c r="E10" s="149" t="s">
        <v>196</v>
      </c>
      <c r="F10" s="149" t="s">
        <v>197</v>
      </c>
      <c r="G10" s="153">
        <v>4</v>
      </c>
      <c r="H10" s="154">
        <v>2</v>
      </c>
      <c r="I10" s="154">
        <v>0</v>
      </c>
      <c r="J10" s="154">
        <v>2</v>
      </c>
      <c r="K10" s="154">
        <v>0</v>
      </c>
      <c r="L10" s="154">
        <v>1</v>
      </c>
      <c r="M10" s="154">
        <v>1</v>
      </c>
      <c r="N10" s="154"/>
      <c r="O10"/>
      <c r="P10"/>
      <c r="Q10"/>
      <c r="R10"/>
      <c r="S10"/>
    </row>
    <row r="11" spans="1:19" ht="18" x14ac:dyDescent="0.25">
      <c r="A11" s="149" t="s">
        <v>198</v>
      </c>
      <c r="B11" s="152" t="s">
        <v>199</v>
      </c>
      <c r="C11" s="149" t="s">
        <v>179</v>
      </c>
      <c r="D11" s="149" t="str">
        <f t="shared" si="0"/>
        <v>ILAVE / RAMON CASTILLA</v>
      </c>
      <c r="E11" s="149" t="s">
        <v>175</v>
      </c>
      <c r="F11" s="149" t="s">
        <v>200</v>
      </c>
      <c r="G11" s="153">
        <v>7</v>
      </c>
      <c r="H11" s="154">
        <v>4</v>
      </c>
      <c r="I11" s="154">
        <v>3</v>
      </c>
      <c r="J11" s="154">
        <v>1</v>
      </c>
      <c r="K11" s="154">
        <v>1</v>
      </c>
      <c r="L11" s="154">
        <v>1</v>
      </c>
      <c r="M11" s="154">
        <v>1</v>
      </c>
      <c r="N11" s="154"/>
      <c r="O11"/>
      <c r="P11"/>
      <c r="Q11"/>
      <c r="R11"/>
      <c r="S11"/>
    </row>
    <row r="12" spans="1:19" ht="18" x14ac:dyDescent="0.25">
      <c r="A12" s="149" t="s">
        <v>201</v>
      </c>
      <c r="B12" s="152" t="s">
        <v>202</v>
      </c>
      <c r="C12" s="149" t="s">
        <v>179</v>
      </c>
      <c r="D12" s="149" t="str">
        <f t="shared" si="0"/>
        <v>PILCUYO / SUCANO</v>
      </c>
      <c r="E12" s="149" t="s">
        <v>182</v>
      </c>
      <c r="F12" s="149" t="s">
        <v>203</v>
      </c>
      <c r="G12" s="153">
        <v>1</v>
      </c>
      <c r="H12" s="154">
        <v>1</v>
      </c>
      <c r="I12" s="154">
        <v>1</v>
      </c>
      <c r="J12" s="154">
        <v>0</v>
      </c>
      <c r="K12" s="154">
        <v>0</v>
      </c>
      <c r="L12" s="154">
        <v>0</v>
      </c>
      <c r="M12" s="154">
        <v>0</v>
      </c>
      <c r="N12" s="154"/>
      <c r="O12"/>
      <c r="P12"/>
      <c r="Q12"/>
      <c r="R12"/>
      <c r="S12"/>
    </row>
    <row r="13" spans="1:19" ht="18" x14ac:dyDescent="0.25">
      <c r="A13" s="149" t="s">
        <v>204</v>
      </c>
      <c r="B13" s="152" t="s">
        <v>205</v>
      </c>
      <c r="C13" s="149" t="s">
        <v>179</v>
      </c>
      <c r="D13" s="149" t="str">
        <f t="shared" si="0"/>
        <v>ILAVE / SULCATURA 1</v>
      </c>
      <c r="E13" s="149" t="s">
        <v>175</v>
      </c>
      <c r="F13" s="149" t="s">
        <v>206</v>
      </c>
      <c r="G13" s="153">
        <v>2</v>
      </c>
      <c r="H13" s="154">
        <v>1</v>
      </c>
      <c r="I13" s="154">
        <v>1</v>
      </c>
      <c r="J13" s="154">
        <v>0</v>
      </c>
      <c r="K13" s="154">
        <v>0</v>
      </c>
      <c r="L13" s="154">
        <v>0</v>
      </c>
      <c r="M13" s="154">
        <v>1</v>
      </c>
      <c r="N13" s="154"/>
      <c r="O13"/>
      <c r="P13"/>
      <c r="Q13"/>
      <c r="R13"/>
      <c r="S13"/>
    </row>
    <row r="14" spans="1:19" ht="18" x14ac:dyDescent="0.25">
      <c r="A14" s="149" t="s">
        <v>207</v>
      </c>
      <c r="B14" s="152" t="s">
        <v>208</v>
      </c>
      <c r="C14" s="149" t="s">
        <v>179</v>
      </c>
      <c r="D14" s="149" t="str">
        <f t="shared" si="0"/>
        <v>SANTA ROSA / SANTA ROSA</v>
      </c>
      <c r="E14" s="149" t="s">
        <v>186</v>
      </c>
      <c r="F14" s="149" t="s">
        <v>186</v>
      </c>
      <c r="G14" s="153">
        <v>2</v>
      </c>
      <c r="H14" s="154">
        <v>2</v>
      </c>
      <c r="I14" s="154">
        <v>0</v>
      </c>
      <c r="J14" s="154">
        <v>2</v>
      </c>
      <c r="K14" s="154">
        <v>0</v>
      </c>
      <c r="L14" s="154">
        <v>0</v>
      </c>
      <c r="M14" s="154">
        <v>0</v>
      </c>
      <c r="N14" s="154"/>
      <c r="O14"/>
      <c r="P14"/>
      <c r="Q14"/>
      <c r="R14"/>
      <c r="S14"/>
    </row>
    <row r="15" spans="1:19" ht="18" x14ac:dyDescent="0.25">
      <c r="A15" s="149" t="s">
        <v>209</v>
      </c>
      <c r="B15" s="152" t="s">
        <v>210</v>
      </c>
      <c r="C15" s="149" t="s">
        <v>179</v>
      </c>
      <c r="D15" s="149" t="str">
        <f t="shared" si="0"/>
        <v>PILCUYO / CHIPANA</v>
      </c>
      <c r="E15" s="149" t="s">
        <v>182</v>
      </c>
      <c r="F15" s="149" t="s">
        <v>211</v>
      </c>
      <c r="G15" s="153">
        <v>1</v>
      </c>
      <c r="H15" s="154">
        <v>1</v>
      </c>
      <c r="I15" s="154">
        <v>1</v>
      </c>
      <c r="J15" s="154">
        <v>0</v>
      </c>
      <c r="K15" s="154">
        <v>0</v>
      </c>
      <c r="L15" s="154">
        <v>0</v>
      </c>
      <c r="M15" s="154">
        <v>0</v>
      </c>
      <c r="N15" s="154"/>
      <c r="O15"/>
      <c r="P15"/>
      <c r="Q15"/>
      <c r="R15"/>
      <c r="S15"/>
    </row>
    <row r="16" spans="1:19" ht="18" x14ac:dyDescent="0.25">
      <c r="A16" s="149" t="s">
        <v>212</v>
      </c>
      <c r="B16" s="152" t="s">
        <v>213</v>
      </c>
      <c r="C16" s="149" t="s">
        <v>179</v>
      </c>
      <c r="D16" s="149" t="str">
        <f t="shared" si="0"/>
        <v>ILAVE / CRUZANI</v>
      </c>
      <c r="E16" s="149" t="s">
        <v>175</v>
      </c>
      <c r="F16" s="149" t="s">
        <v>214</v>
      </c>
      <c r="G16" s="153">
        <v>7</v>
      </c>
      <c r="H16" s="154">
        <v>4</v>
      </c>
      <c r="I16" s="154">
        <v>3</v>
      </c>
      <c r="J16" s="154">
        <v>1</v>
      </c>
      <c r="K16" s="154">
        <v>0</v>
      </c>
      <c r="L16" s="154">
        <v>2</v>
      </c>
      <c r="M16" s="154">
        <v>1</v>
      </c>
      <c r="N16" s="154"/>
      <c r="O16"/>
      <c r="P16"/>
      <c r="Q16"/>
      <c r="R16"/>
      <c r="S16"/>
    </row>
    <row r="17" spans="1:19" ht="18" x14ac:dyDescent="0.25">
      <c r="A17" s="149" t="s">
        <v>215</v>
      </c>
      <c r="B17" s="152" t="s">
        <v>216</v>
      </c>
      <c r="C17" s="149" t="s">
        <v>179</v>
      </c>
      <c r="D17" s="149" t="str">
        <f t="shared" si="0"/>
        <v>ILAVE / ILAVE</v>
      </c>
      <c r="E17" s="149" t="s">
        <v>175</v>
      </c>
      <c r="F17" s="149" t="s">
        <v>175</v>
      </c>
      <c r="G17" s="153">
        <v>5</v>
      </c>
      <c r="H17" s="154">
        <v>3</v>
      </c>
      <c r="I17" s="154">
        <v>3</v>
      </c>
      <c r="J17" s="154">
        <v>0</v>
      </c>
      <c r="K17" s="154">
        <v>0</v>
      </c>
      <c r="L17" s="154">
        <v>1</v>
      </c>
      <c r="M17" s="154">
        <v>1</v>
      </c>
      <c r="N17" s="154"/>
      <c r="O17"/>
      <c r="P17"/>
      <c r="Q17"/>
      <c r="R17"/>
      <c r="S17"/>
    </row>
    <row r="18" spans="1:19" ht="27" x14ac:dyDescent="0.25">
      <c r="A18" s="149" t="s">
        <v>217</v>
      </c>
      <c r="B18" s="152" t="s">
        <v>218</v>
      </c>
      <c r="C18" s="149" t="s">
        <v>179</v>
      </c>
      <c r="D18" s="149" t="str">
        <f t="shared" si="0"/>
        <v>ILAVE / PORVENIR MIRAFLORES</v>
      </c>
      <c r="E18" s="149" t="s">
        <v>175</v>
      </c>
      <c r="F18" s="149" t="s">
        <v>219</v>
      </c>
      <c r="G18" s="153">
        <v>7</v>
      </c>
      <c r="H18" s="154">
        <v>4</v>
      </c>
      <c r="I18" s="154">
        <v>4</v>
      </c>
      <c r="J18" s="154">
        <v>0</v>
      </c>
      <c r="K18" s="154">
        <v>0</v>
      </c>
      <c r="L18" s="154">
        <v>2</v>
      </c>
      <c r="M18" s="154">
        <v>1</v>
      </c>
      <c r="N18" s="154"/>
      <c r="O18"/>
      <c r="P18"/>
      <c r="Q18"/>
      <c r="R18"/>
      <c r="S18"/>
    </row>
    <row r="19" spans="1:19" ht="27" x14ac:dyDescent="0.25">
      <c r="A19" s="149" t="s">
        <v>220</v>
      </c>
      <c r="B19" s="152" t="s">
        <v>221</v>
      </c>
      <c r="C19" s="149" t="s">
        <v>179</v>
      </c>
      <c r="D19" s="149" t="str">
        <f t="shared" si="0"/>
        <v>ILAVE / MULLACONIHUECO</v>
      </c>
      <c r="E19" s="149" t="s">
        <v>175</v>
      </c>
      <c r="F19" s="149" t="s">
        <v>222</v>
      </c>
      <c r="G19" s="153">
        <v>2</v>
      </c>
      <c r="H19" s="154">
        <v>1</v>
      </c>
      <c r="I19" s="154">
        <v>1</v>
      </c>
      <c r="J19" s="154">
        <v>0</v>
      </c>
      <c r="K19" s="154">
        <v>0</v>
      </c>
      <c r="L19" s="154">
        <v>0</v>
      </c>
      <c r="M19" s="154">
        <v>1</v>
      </c>
      <c r="N19" s="154"/>
      <c r="O19"/>
      <c r="P19"/>
      <c r="Q19"/>
      <c r="R19"/>
      <c r="S19"/>
    </row>
    <row r="20" spans="1:19" ht="18" x14ac:dyDescent="0.25">
      <c r="A20" s="149" t="s">
        <v>223</v>
      </c>
      <c r="B20" s="152" t="s">
        <v>224</v>
      </c>
      <c r="C20" s="149" t="s">
        <v>179</v>
      </c>
      <c r="D20" s="149" t="str">
        <f t="shared" si="0"/>
        <v>ILAVE / CHIJICHAYA</v>
      </c>
      <c r="E20" s="149" t="s">
        <v>175</v>
      </c>
      <c r="F20" s="149" t="s">
        <v>225</v>
      </c>
      <c r="G20" s="153">
        <v>4</v>
      </c>
      <c r="H20" s="154">
        <v>3</v>
      </c>
      <c r="I20" s="154">
        <v>2</v>
      </c>
      <c r="J20" s="154">
        <v>1</v>
      </c>
      <c r="K20" s="154">
        <v>0</v>
      </c>
      <c r="L20" s="154">
        <v>1</v>
      </c>
      <c r="M20" s="154">
        <v>0</v>
      </c>
      <c r="N20" s="154"/>
      <c r="O20"/>
      <c r="P20"/>
      <c r="Q20"/>
      <c r="R20"/>
      <c r="S20"/>
    </row>
    <row r="21" spans="1:19" ht="27" x14ac:dyDescent="0.25">
      <c r="A21" s="149" t="s">
        <v>226</v>
      </c>
      <c r="B21" s="152" t="s">
        <v>227</v>
      </c>
      <c r="C21" s="149" t="s">
        <v>179</v>
      </c>
      <c r="D21" s="149" t="str">
        <f t="shared" si="0"/>
        <v>PILCUYO / MACHATMARCA</v>
      </c>
      <c r="E21" s="149" t="s">
        <v>182</v>
      </c>
      <c r="F21" s="149" t="s">
        <v>228</v>
      </c>
      <c r="G21" s="153">
        <v>1</v>
      </c>
      <c r="H21" s="154">
        <v>1</v>
      </c>
      <c r="I21" s="154">
        <v>1</v>
      </c>
      <c r="J21" s="154">
        <v>0</v>
      </c>
      <c r="K21" s="154">
        <v>0</v>
      </c>
      <c r="L21" s="154">
        <v>0</v>
      </c>
      <c r="M21" s="154">
        <v>0</v>
      </c>
      <c r="N21" s="154"/>
      <c r="O21"/>
      <c r="P21"/>
      <c r="Q21"/>
      <c r="R21"/>
      <c r="S21"/>
    </row>
    <row r="22" spans="1:19" ht="18" x14ac:dyDescent="0.25">
      <c r="A22" s="149" t="s">
        <v>229</v>
      </c>
      <c r="B22" s="152">
        <v>310</v>
      </c>
      <c r="C22" s="149" t="s">
        <v>179</v>
      </c>
      <c r="D22" s="149" t="str">
        <f t="shared" si="0"/>
        <v>ILAVE / CAMECACHI</v>
      </c>
      <c r="E22" s="149" t="s">
        <v>175</v>
      </c>
      <c r="F22" s="149" t="s">
        <v>230</v>
      </c>
      <c r="G22" s="153">
        <v>3</v>
      </c>
      <c r="H22" s="154">
        <v>2</v>
      </c>
      <c r="I22" s="154">
        <v>2</v>
      </c>
      <c r="J22" s="154">
        <v>0</v>
      </c>
      <c r="K22" s="154">
        <v>0</v>
      </c>
      <c r="L22" s="154">
        <v>1</v>
      </c>
      <c r="M22" s="154">
        <v>0</v>
      </c>
      <c r="N22" s="154"/>
      <c r="O22"/>
      <c r="P22"/>
      <c r="Q22"/>
      <c r="R22"/>
      <c r="S22"/>
    </row>
    <row r="23" spans="1:19" ht="18" x14ac:dyDescent="0.25">
      <c r="A23" s="149" t="s">
        <v>231</v>
      </c>
      <c r="B23" s="152" t="s">
        <v>232</v>
      </c>
      <c r="C23" s="149" t="s">
        <v>179</v>
      </c>
      <c r="D23" s="149" t="str">
        <f t="shared" si="0"/>
        <v>PILCUYO / MAQUERCOTA</v>
      </c>
      <c r="E23" s="149" t="s">
        <v>182</v>
      </c>
      <c r="F23" s="149" t="s">
        <v>233</v>
      </c>
      <c r="G23" s="153">
        <v>1</v>
      </c>
      <c r="H23" s="154">
        <v>1</v>
      </c>
      <c r="I23" s="154">
        <v>1</v>
      </c>
      <c r="J23" s="154">
        <v>0</v>
      </c>
      <c r="K23" s="154">
        <v>0</v>
      </c>
      <c r="L23" s="154">
        <v>0</v>
      </c>
      <c r="M23" s="154">
        <v>0</v>
      </c>
      <c r="N23" s="154"/>
      <c r="O23"/>
      <c r="P23"/>
      <c r="Q23"/>
      <c r="R23"/>
      <c r="S23"/>
    </row>
    <row r="24" spans="1:19" ht="18" x14ac:dyDescent="0.25">
      <c r="A24" s="149" t="s">
        <v>234</v>
      </c>
      <c r="B24" s="152" t="s">
        <v>235</v>
      </c>
      <c r="C24" s="149" t="s">
        <v>179</v>
      </c>
      <c r="D24" s="149" t="str">
        <f t="shared" si="0"/>
        <v>ILAVE / SAN CRISTOBAL</v>
      </c>
      <c r="E24" s="149" t="s">
        <v>175</v>
      </c>
      <c r="F24" s="149" t="s">
        <v>236</v>
      </c>
      <c r="G24" s="153">
        <v>4</v>
      </c>
      <c r="H24" s="154">
        <v>3</v>
      </c>
      <c r="I24" s="154">
        <v>2</v>
      </c>
      <c r="J24" s="154">
        <v>1</v>
      </c>
      <c r="K24" s="154">
        <v>0</v>
      </c>
      <c r="L24" s="154">
        <v>1</v>
      </c>
      <c r="M24" s="154">
        <v>0</v>
      </c>
      <c r="N24" s="154"/>
      <c r="O24"/>
      <c r="P24"/>
      <c r="Q24"/>
      <c r="R24"/>
      <c r="S24"/>
    </row>
    <row r="25" spans="1:19" ht="18" x14ac:dyDescent="0.25">
      <c r="A25" s="149" t="s">
        <v>237</v>
      </c>
      <c r="B25" s="152" t="s">
        <v>238</v>
      </c>
      <c r="C25" s="149" t="s">
        <v>179</v>
      </c>
      <c r="D25" s="149" t="str">
        <f t="shared" si="0"/>
        <v>ILAVE / CHUCARAYA</v>
      </c>
      <c r="E25" s="149" t="s">
        <v>175</v>
      </c>
      <c r="F25" s="149" t="s">
        <v>239</v>
      </c>
      <c r="G25" s="153">
        <v>2</v>
      </c>
      <c r="H25" s="154">
        <v>2</v>
      </c>
      <c r="I25" s="154">
        <v>1</v>
      </c>
      <c r="J25" s="154">
        <v>1</v>
      </c>
      <c r="K25" s="154">
        <v>0</v>
      </c>
      <c r="L25" s="154">
        <v>0</v>
      </c>
      <c r="M25" s="154">
        <v>0</v>
      </c>
      <c r="N25" s="154"/>
      <c r="O25"/>
      <c r="P25"/>
      <c r="Q25"/>
      <c r="R25"/>
      <c r="S25"/>
    </row>
    <row r="26" spans="1:19" ht="18" x14ac:dyDescent="0.25">
      <c r="A26" s="149" t="s">
        <v>240</v>
      </c>
      <c r="B26" s="152" t="s">
        <v>241</v>
      </c>
      <c r="C26" s="149" t="s">
        <v>179</v>
      </c>
      <c r="D26" s="149" t="str">
        <f t="shared" si="0"/>
        <v>ILAVE / ULLACACHI</v>
      </c>
      <c r="E26" s="149" t="s">
        <v>175</v>
      </c>
      <c r="F26" s="149" t="s">
        <v>242</v>
      </c>
      <c r="G26" s="153">
        <v>1</v>
      </c>
      <c r="H26" s="154">
        <v>1</v>
      </c>
      <c r="I26" s="154">
        <v>1</v>
      </c>
      <c r="J26" s="154">
        <v>0</v>
      </c>
      <c r="K26" s="154">
        <v>0</v>
      </c>
      <c r="L26" s="154">
        <v>0</v>
      </c>
      <c r="M26" s="154">
        <v>0</v>
      </c>
      <c r="N26" s="154"/>
      <c r="O26"/>
      <c r="P26"/>
      <c r="Q26"/>
      <c r="R26"/>
      <c r="S26"/>
    </row>
    <row r="27" spans="1:19" ht="27" x14ac:dyDescent="0.25">
      <c r="A27" s="149" t="s">
        <v>243</v>
      </c>
      <c r="B27" s="152" t="s">
        <v>244</v>
      </c>
      <c r="C27" s="149" t="s">
        <v>179</v>
      </c>
      <c r="D27" s="149" t="str">
        <f t="shared" si="0"/>
        <v>PILCUYO / SARAPI ARROYO</v>
      </c>
      <c r="E27" s="149" t="s">
        <v>182</v>
      </c>
      <c r="F27" s="149" t="s">
        <v>245</v>
      </c>
      <c r="G27" s="153">
        <v>1</v>
      </c>
      <c r="H27" s="154">
        <v>1</v>
      </c>
      <c r="I27" s="154">
        <v>0</v>
      </c>
      <c r="J27" s="154">
        <v>1</v>
      </c>
      <c r="K27" s="154">
        <v>0</v>
      </c>
      <c r="L27" s="154">
        <v>0</v>
      </c>
      <c r="M27" s="154">
        <v>0</v>
      </c>
      <c r="N27" s="154"/>
      <c r="O27"/>
      <c r="P27"/>
      <c r="Q27"/>
      <c r="R27"/>
      <c r="S27"/>
    </row>
    <row r="28" spans="1:19" ht="18" x14ac:dyDescent="0.25">
      <c r="A28" s="149" t="s">
        <v>246</v>
      </c>
      <c r="B28" s="152" t="s">
        <v>247</v>
      </c>
      <c r="C28" s="149" t="s">
        <v>179</v>
      </c>
      <c r="D28" s="149" t="str">
        <f t="shared" si="0"/>
        <v>PILCUYO / ACCASO</v>
      </c>
      <c r="E28" s="149" t="s">
        <v>182</v>
      </c>
      <c r="F28" s="149" t="s">
        <v>248</v>
      </c>
      <c r="G28" s="153">
        <v>3</v>
      </c>
      <c r="H28" s="154">
        <v>2</v>
      </c>
      <c r="I28" s="154">
        <v>1</v>
      </c>
      <c r="J28" s="154">
        <v>1</v>
      </c>
      <c r="K28" s="154">
        <v>0</v>
      </c>
      <c r="L28" s="154">
        <v>0</v>
      </c>
      <c r="M28" s="154">
        <v>1</v>
      </c>
      <c r="N28" s="154"/>
      <c r="O28"/>
      <c r="P28"/>
      <c r="Q28"/>
      <c r="R28"/>
      <c r="S28"/>
    </row>
    <row r="29" spans="1:19" ht="18" x14ac:dyDescent="0.25">
      <c r="A29" s="149" t="s">
        <v>249</v>
      </c>
      <c r="B29" s="152" t="s">
        <v>250</v>
      </c>
      <c r="C29" s="149" t="s">
        <v>179</v>
      </c>
      <c r="D29" s="149" t="str">
        <f t="shared" si="0"/>
        <v>ILAVE / CHECCA</v>
      </c>
      <c r="E29" s="149" t="s">
        <v>175</v>
      </c>
      <c r="F29" s="149" t="s">
        <v>251</v>
      </c>
      <c r="G29" s="153">
        <v>1</v>
      </c>
      <c r="H29" s="154">
        <v>1</v>
      </c>
      <c r="I29" s="154">
        <v>1</v>
      </c>
      <c r="J29" s="154">
        <v>0</v>
      </c>
      <c r="K29" s="154">
        <v>0</v>
      </c>
      <c r="L29" s="154">
        <v>0</v>
      </c>
      <c r="M29" s="154">
        <v>0</v>
      </c>
      <c r="N29" s="154"/>
      <c r="O29"/>
      <c r="P29"/>
      <c r="Q29"/>
      <c r="R29"/>
      <c r="S29"/>
    </row>
    <row r="30" spans="1:19" ht="18" x14ac:dyDescent="0.25">
      <c r="A30" s="149" t="s">
        <v>252</v>
      </c>
      <c r="B30" s="152" t="s">
        <v>253</v>
      </c>
      <c r="C30" s="149" t="s">
        <v>179</v>
      </c>
      <c r="D30" s="149" t="str">
        <f t="shared" si="0"/>
        <v>PILCUYO / MARCOLLO</v>
      </c>
      <c r="E30" s="149" t="s">
        <v>182</v>
      </c>
      <c r="F30" s="149" t="s">
        <v>254</v>
      </c>
      <c r="G30" s="153">
        <v>2</v>
      </c>
      <c r="H30" s="154">
        <v>1</v>
      </c>
      <c r="I30" s="154">
        <v>1</v>
      </c>
      <c r="J30" s="154">
        <v>0</v>
      </c>
      <c r="K30" s="154">
        <v>0</v>
      </c>
      <c r="L30" s="154">
        <v>0</v>
      </c>
      <c r="M30" s="154">
        <v>1</v>
      </c>
      <c r="N30" s="154"/>
      <c r="O30"/>
      <c r="P30"/>
      <c r="Q30"/>
      <c r="R30"/>
      <c r="S30"/>
    </row>
    <row r="31" spans="1:19" ht="18" x14ac:dyDescent="0.25">
      <c r="A31" s="149" t="s">
        <v>255</v>
      </c>
      <c r="B31" s="152" t="s">
        <v>256</v>
      </c>
      <c r="C31" s="149" t="s">
        <v>179</v>
      </c>
      <c r="D31" s="149" t="str">
        <f t="shared" si="0"/>
        <v>ILAVE / SANTA BARBARA</v>
      </c>
      <c r="E31" s="149" t="s">
        <v>175</v>
      </c>
      <c r="F31" s="149" t="s">
        <v>257</v>
      </c>
      <c r="G31" s="153">
        <v>8</v>
      </c>
      <c r="H31" s="154">
        <v>4</v>
      </c>
      <c r="I31" s="154">
        <v>3</v>
      </c>
      <c r="J31" s="154">
        <v>1</v>
      </c>
      <c r="K31" s="154">
        <v>1</v>
      </c>
      <c r="L31" s="154">
        <v>2</v>
      </c>
      <c r="M31" s="154">
        <v>1</v>
      </c>
      <c r="N31" s="154"/>
      <c r="O31"/>
      <c r="P31"/>
      <c r="Q31"/>
      <c r="R31"/>
      <c r="S31"/>
    </row>
    <row r="32" spans="1:19" ht="18" x14ac:dyDescent="0.25">
      <c r="A32" s="149" t="s">
        <v>258</v>
      </c>
      <c r="B32" s="152" t="s">
        <v>259</v>
      </c>
      <c r="C32" s="149" t="s">
        <v>179</v>
      </c>
      <c r="D32" s="149" t="str">
        <f t="shared" si="0"/>
        <v>ILAVE / BELLAVISTA</v>
      </c>
      <c r="E32" s="149" t="s">
        <v>175</v>
      </c>
      <c r="F32" s="149" t="s">
        <v>180</v>
      </c>
      <c r="G32" s="153">
        <v>8</v>
      </c>
      <c r="H32" s="154">
        <v>4</v>
      </c>
      <c r="I32" s="154">
        <v>2</v>
      </c>
      <c r="J32" s="154">
        <v>2</v>
      </c>
      <c r="K32" s="154">
        <v>1</v>
      </c>
      <c r="L32" s="154">
        <v>2</v>
      </c>
      <c r="M32" s="154">
        <v>1</v>
      </c>
      <c r="N32" s="154"/>
      <c r="O32"/>
      <c r="P32"/>
      <c r="Q32"/>
      <c r="R32"/>
      <c r="S32"/>
    </row>
    <row r="33" spans="1:19" ht="18" x14ac:dyDescent="0.25">
      <c r="A33" s="149" t="s">
        <v>260</v>
      </c>
      <c r="B33" s="152" t="s">
        <v>261</v>
      </c>
      <c r="C33" s="149" t="s">
        <v>179</v>
      </c>
      <c r="D33" s="149" t="str">
        <f t="shared" si="0"/>
        <v>ILAVE / ILAVE</v>
      </c>
      <c r="E33" s="149" t="s">
        <v>175</v>
      </c>
      <c r="F33" s="149" t="s">
        <v>175</v>
      </c>
      <c r="G33" s="153">
        <v>4</v>
      </c>
      <c r="H33" s="154">
        <v>3</v>
      </c>
      <c r="I33" s="154">
        <v>0</v>
      </c>
      <c r="J33" s="154">
        <v>3</v>
      </c>
      <c r="K33" s="154">
        <v>0</v>
      </c>
      <c r="L33" s="154">
        <v>1</v>
      </c>
      <c r="M33" s="154">
        <v>0</v>
      </c>
      <c r="N33" s="154"/>
      <c r="O33"/>
      <c r="P33"/>
      <c r="Q33"/>
      <c r="R33"/>
      <c r="S33"/>
    </row>
    <row r="34" spans="1:19" ht="18" x14ac:dyDescent="0.25">
      <c r="A34" s="149" t="s">
        <v>262</v>
      </c>
      <c r="B34" s="152" t="s">
        <v>263</v>
      </c>
      <c r="C34" s="149" t="s">
        <v>179</v>
      </c>
      <c r="D34" s="149" t="str">
        <f t="shared" si="0"/>
        <v>ILAVE / ANCOAMAYA</v>
      </c>
      <c r="E34" s="149" t="s">
        <v>175</v>
      </c>
      <c r="F34" s="149" t="s">
        <v>264</v>
      </c>
      <c r="G34" s="153">
        <v>1</v>
      </c>
      <c r="H34" s="154">
        <v>1</v>
      </c>
      <c r="I34" s="154">
        <v>1</v>
      </c>
      <c r="J34" s="154">
        <v>0</v>
      </c>
      <c r="K34" s="154">
        <v>0</v>
      </c>
      <c r="L34" s="154">
        <v>0</v>
      </c>
      <c r="M34" s="154">
        <v>0</v>
      </c>
      <c r="N34" s="154"/>
      <c r="O34"/>
      <c r="P34"/>
      <c r="Q34"/>
      <c r="R34"/>
      <c r="S34"/>
    </row>
    <row r="35" spans="1:19" ht="18" x14ac:dyDescent="0.25">
      <c r="A35" s="149" t="s">
        <v>265</v>
      </c>
      <c r="B35" s="152" t="s">
        <v>266</v>
      </c>
      <c r="C35" s="149" t="s">
        <v>179</v>
      </c>
      <c r="D35" s="149" t="str">
        <f t="shared" si="0"/>
        <v>ILAVE / CALLATA</v>
      </c>
      <c r="E35" s="149" t="s">
        <v>175</v>
      </c>
      <c r="F35" s="149" t="s">
        <v>267</v>
      </c>
      <c r="G35" s="153">
        <v>1</v>
      </c>
      <c r="H35" s="154">
        <v>1</v>
      </c>
      <c r="I35" s="154">
        <v>1</v>
      </c>
      <c r="J35" s="154">
        <v>0</v>
      </c>
      <c r="K35" s="154">
        <v>0</v>
      </c>
      <c r="L35" s="154">
        <v>0</v>
      </c>
      <c r="M35" s="154">
        <v>0</v>
      </c>
      <c r="N35" s="154"/>
      <c r="O35"/>
      <c r="P35"/>
      <c r="Q35"/>
      <c r="R35"/>
      <c r="S35"/>
    </row>
    <row r="36" spans="1:19" ht="27" x14ac:dyDescent="0.25">
      <c r="A36" s="149" t="s">
        <v>268</v>
      </c>
      <c r="B36" s="152" t="s">
        <v>269</v>
      </c>
      <c r="C36" s="149" t="s">
        <v>179</v>
      </c>
      <c r="D36" s="149" t="str">
        <f t="shared" si="0"/>
        <v>ILAVE / CANGALLI ACHANTUYO</v>
      </c>
      <c r="E36" s="149" t="s">
        <v>175</v>
      </c>
      <c r="F36" s="149" t="s">
        <v>270</v>
      </c>
      <c r="G36" s="153">
        <v>1</v>
      </c>
      <c r="H36" s="154">
        <v>1</v>
      </c>
      <c r="I36" s="154">
        <v>1</v>
      </c>
      <c r="J36" s="154">
        <v>0</v>
      </c>
      <c r="K36" s="154">
        <v>0</v>
      </c>
      <c r="L36" s="154">
        <v>0</v>
      </c>
      <c r="M36" s="154">
        <v>0</v>
      </c>
      <c r="N36" s="154"/>
      <c r="O36"/>
      <c r="P36"/>
      <c r="Q36"/>
      <c r="R36"/>
      <c r="S36"/>
    </row>
    <row r="37" spans="1:19" ht="18" x14ac:dyDescent="0.25">
      <c r="A37" s="149" t="s">
        <v>271</v>
      </c>
      <c r="B37" s="152" t="s">
        <v>272</v>
      </c>
      <c r="C37" s="149" t="s">
        <v>179</v>
      </c>
      <c r="D37" s="149" t="str">
        <f t="shared" si="0"/>
        <v>CAPAZO / CAPASO</v>
      </c>
      <c r="E37" s="149" t="s">
        <v>273</v>
      </c>
      <c r="F37" s="149" t="s">
        <v>274</v>
      </c>
      <c r="G37" s="153">
        <v>1</v>
      </c>
      <c r="H37" s="154">
        <v>1</v>
      </c>
      <c r="I37" s="154">
        <v>0</v>
      </c>
      <c r="J37" s="154">
        <v>1</v>
      </c>
      <c r="K37" s="154">
        <v>0</v>
      </c>
      <c r="L37" s="154">
        <v>0</v>
      </c>
      <c r="M37" s="154">
        <v>0</v>
      </c>
      <c r="N37" s="154"/>
      <c r="O37"/>
      <c r="P37"/>
      <c r="Q37"/>
      <c r="R37"/>
      <c r="S37"/>
    </row>
    <row r="38" spans="1:19" ht="18" x14ac:dyDescent="0.25">
      <c r="A38" s="149" t="s">
        <v>275</v>
      </c>
      <c r="B38" s="152" t="s">
        <v>276</v>
      </c>
      <c r="C38" s="149" t="s">
        <v>179</v>
      </c>
      <c r="D38" s="149" t="str">
        <f t="shared" si="0"/>
        <v>ILAVE / CATAMURO II</v>
      </c>
      <c r="E38" s="149" t="s">
        <v>175</v>
      </c>
      <c r="F38" s="149" t="s">
        <v>277</v>
      </c>
      <c r="G38" s="153">
        <v>1</v>
      </c>
      <c r="H38" s="154">
        <v>1</v>
      </c>
      <c r="I38" s="154">
        <v>1</v>
      </c>
      <c r="J38" s="154">
        <v>0</v>
      </c>
      <c r="K38" s="154">
        <v>0</v>
      </c>
      <c r="L38" s="154">
        <v>0</v>
      </c>
      <c r="M38" s="154">
        <v>0</v>
      </c>
      <c r="N38" s="154"/>
      <c r="O38"/>
      <c r="P38"/>
      <c r="Q38"/>
      <c r="R38"/>
      <c r="S38"/>
    </row>
    <row r="39" spans="1:19" ht="18" x14ac:dyDescent="0.25">
      <c r="A39" s="149" t="s">
        <v>278</v>
      </c>
      <c r="B39" s="152" t="s">
        <v>279</v>
      </c>
      <c r="C39" s="149" t="s">
        <v>179</v>
      </c>
      <c r="D39" s="149" t="str">
        <f t="shared" si="0"/>
        <v>ILAVE / CHIJUYO COPAPUJO</v>
      </c>
      <c r="E39" s="149" t="s">
        <v>175</v>
      </c>
      <c r="F39" s="149" t="s">
        <v>280</v>
      </c>
      <c r="G39" s="153">
        <v>1</v>
      </c>
      <c r="H39" s="154">
        <v>1</v>
      </c>
      <c r="I39" s="154">
        <v>1</v>
      </c>
      <c r="J39" s="154">
        <v>0</v>
      </c>
      <c r="K39" s="154">
        <v>0</v>
      </c>
      <c r="L39" s="154">
        <v>0</v>
      </c>
      <c r="M39" s="154">
        <v>0</v>
      </c>
      <c r="N39" s="154"/>
      <c r="O39"/>
      <c r="P39"/>
      <c r="Q39"/>
      <c r="R39"/>
      <c r="S39"/>
    </row>
    <row r="40" spans="1:19" ht="18" x14ac:dyDescent="0.25">
      <c r="A40" s="149" t="s">
        <v>281</v>
      </c>
      <c r="B40" s="152" t="s">
        <v>282</v>
      </c>
      <c r="C40" s="149" t="s">
        <v>179</v>
      </c>
      <c r="D40" s="149" t="str">
        <f t="shared" si="0"/>
        <v>ILAVE / CHURO MAQUERA</v>
      </c>
      <c r="E40" s="149" t="s">
        <v>175</v>
      </c>
      <c r="F40" s="149" t="s">
        <v>283</v>
      </c>
      <c r="G40" s="153">
        <v>2</v>
      </c>
      <c r="H40" s="154">
        <v>2</v>
      </c>
      <c r="I40" s="154">
        <v>1</v>
      </c>
      <c r="J40" s="154">
        <v>1</v>
      </c>
      <c r="K40" s="154">
        <v>0</v>
      </c>
      <c r="L40" s="154">
        <v>0</v>
      </c>
      <c r="M40" s="154">
        <v>0</v>
      </c>
      <c r="N40" s="154"/>
      <c r="O40"/>
      <c r="P40"/>
      <c r="Q40"/>
      <c r="R40"/>
      <c r="S40"/>
    </row>
    <row r="41" spans="1:19" ht="18" x14ac:dyDescent="0.25">
      <c r="A41" s="149" t="s">
        <v>284</v>
      </c>
      <c r="B41" s="152" t="s">
        <v>285</v>
      </c>
      <c r="C41" s="149" t="s">
        <v>179</v>
      </c>
      <c r="D41" s="149" t="str">
        <f t="shared" si="0"/>
        <v>ILAVE / OCOÑA</v>
      </c>
      <c r="E41" s="149" t="s">
        <v>175</v>
      </c>
      <c r="F41" s="149" t="s">
        <v>286</v>
      </c>
      <c r="G41" s="153">
        <v>1</v>
      </c>
      <c r="H41" s="154">
        <v>1</v>
      </c>
      <c r="I41" s="154">
        <v>0</v>
      </c>
      <c r="J41" s="154">
        <v>1</v>
      </c>
      <c r="K41" s="154">
        <v>0</v>
      </c>
      <c r="L41" s="154">
        <v>0</v>
      </c>
      <c r="M41" s="154">
        <v>0</v>
      </c>
      <c r="N41" s="154"/>
      <c r="O41"/>
      <c r="P41"/>
      <c r="Q41"/>
      <c r="R41"/>
      <c r="S41"/>
    </row>
    <row r="42" spans="1:19" ht="27" x14ac:dyDescent="0.25">
      <c r="A42" s="149" t="s">
        <v>287</v>
      </c>
      <c r="B42" s="152" t="s">
        <v>288</v>
      </c>
      <c r="C42" s="149" t="s">
        <v>179</v>
      </c>
      <c r="D42" s="149" t="str">
        <f t="shared" si="0"/>
        <v>ILAVE / PHARATA COPANI</v>
      </c>
      <c r="E42" s="149" t="s">
        <v>175</v>
      </c>
      <c r="F42" s="149" t="s">
        <v>289</v>
      </c>
      <c r="G42" s="153">
        <v>1</v>
      </c>
      <c r="H42" s="154">
        <v>1</v>
      </c>
      <c r="I42" s="154">
        <v>1</v>
      </c>
      <c r="J42" s="154">
        <v>0</v>
      </c>
      <c r="K42" s="154">
        <v>0</v>
      </c>
      <c r="L42" s="154">
        <v>0</v>
      </c>
      <c r="M42" s="154">
        <v>0</v>
      </c>
      <c r="N42" s="154"/>
      <c r="O42"/>
      <c r="P42"/>
      <c r="Q42"/>
      <c r="R42"/>
      <c r="S42"/>
    </row>
    <row r="43" spans="1:19" ht="18" x14ac:dyDescent="0.25">
      <c r="A43" s="149" t="s">
        <v>290</v>
      </c>
      <c r="B43" s="152" t="s">
        <v>291</v>
      </c>
      <c r="C43" s="149" t="s">
        <v>179</v>
      </c>
      <c r="D43" s="149" t="str">
        <f t="shared" si="0"/>
        <v>PILCUYO / PUCARA</v>
      </c>
      <c r="E43" s="149" t="s">
        <v>182</v>
      </c>
      <c r="F43" s="149" t="s">
        <v>292</v>
      </c>
      <c r="G43" s="153">
        <v>1</v>
      </c>
      <c r="H43" s="154">
        <v>1</v>
      </c>
      <c r="I43" s="154">
        <v>1</v>
      </c>
      <c r="J43" s="154">
        <v>0</v>
      </c>
      <c r="K43" s="154">
        <v>0</v>
      </c>
      <c r="L43" s="154">
        <v>0</v>
      </c>
      <c r="M43" s="154">
        <v>0</v>
      </c>
      <c r="N43" s="154"/>
      <c r="O43"/>
      <c r="P43"/>
      <c r="Q43"/>
      <c r="R43"/>
      <c r="S43"/>
    </row>
    <row r="44" spans="1:19" ht="27" x14ac:dyDescent="0.25">
      <c r="A44" s="149" t="s">
        <v>293</v>
      </c>
      <c r="B44" s="152" t="s">
        <v>294</v>
      </c>
      <c r="C44" s="149" t="s">
        <v>179</v>
      </c>
      <c r="D44" s="149" t="str">
        <f t="shared" si="0"/>
        <v>PILCUYO / SACARI TITICACHI</v>
      </c>
      <c r="E44" s="149" t="s">
        <v>182</v>
      </c>
      <c r="F44" s="149" t="s">
        <v>295</v>
      </c>
      <c r="G44" s="153">
        <v>1</v>
      </c>
      <c r="H44" s="154">
        <v>1</v>
      </c>
      <c r="I44" s="154">
        <v>0</v>
      </c>
      <c r="J44" s="154">
        <v>1</v>
      </c>
      <c r="K44" s="154">
        <v>0</v>
      </c>
      <c r="L44" s="154">
        <v>0</v>
      </c>
      <c r="M44" s="154">
        <v>0</v>
      </c>
      <c r="N44" s="154"/>
      <c r="O44"/>
      <c r="P44"/>
      <c r="Q44"/>
      <c r="R44"/>
      <c r="S44"/>
    </row>
    <row r="45" spans="1:19" ht="18" x14ac:dyDescent="0.25">
      <c r="A45" s="149" t="s">
        <v>296</v>
      </c>
      <c r="B45" s="152" t="s">
        <v>297</v>
      </c>
      <c r="C45" s="149" t="s">
        <v>179</v>
      </c>
      <c r="D45" s="149" t="str">
        <f t="shared" si="0"/>
        <v>ILAVE / URANI</v>
      </c>
      <c r="E45" s="149" t="s">
        <v>175</v>
      </c>
      <c r="F45" s="149" t="s">
        <v>298</v>
      </c>
      <c r="G45" s="153">
        <v>1</v>
      </c>
      <c r="H45" s="154">
        <v>1</v>
      </c>
      <c r="I45" s="154">
        <v>0</v>
      </c>
      <c r="J45" s="154">
        <v>1</v>
      </c>
      <c r="K45" s="154">
        <v>0</v>
      </c>
      <c r="L45" s="154">
        <v>0</v>
      </c>
      <c r="M45" s="154">
        <v>0</v>
      </c>
      <c r="N45" s="154"/>
      <c r="O45"/>
      <c r="P45"/>
      <c r="Q45"/>
      <c r="R45"/>
      <c r="S45"/>
    </row>
    <row r="46" spans="1:19" ht="18" x14ac:dyDescent="0.25">
      <c r="A46" s="149" t="s">
        <v>299</v>
      </c>
      <c r="B46" s="152" t="s">
        <v>300</v>
      </c>
      <c r="C46" s="149" t="s">
        <v>179</v>
      </c>
      <c r="D46" s="149" t="str">
        <f t="shared" si="0"/>
        <v>PILCUYO / CACHIPUCARA</v>
      </c>
      <c r="E46" s="149" t="s">
        <v>182</v>
      </c>
      <c r="F46" s="149" t="s">
        <v>301</v>
      </c>
      <c r="G46" s="153">
        <v>1</v>
      </c>
      <c r="H46" s="154">
        <v>1</v>
      </c>
      <c r="I46" s="154">
        <v>0</v>
      </c>
      <c r="J46" s="154">
        <v>1</v>
      </c>
      <c r="K46" s="154">
        <v>0</v>
      </c>
      <c r="L46" s="154">
        <v>0</v>
      </c>
      <c r="M46" s="154">
        <v>0</v>
      </c>
      <c r="N46" s="154"/>
      <c r="O46"/>
      <c r="P46"/>
      <c r="Q46"/>
      <c r="R46"/>
      <c r="S46"/>
    </row>
    <row r="47" spans="1:19" ht="27" x14ac:dyDescent="0.25">
      <c r="A47" s="149" t="s">
        <v>302</v>
      </c>
      <c r="B47" s="152" t="s">
        <v>303</v>
      </c>
      <c r="C47" s="149" t="s">
        <v>179</v>
      </c>
      <c r="D47" s="149" t="str">
        <f t="shared" si="0"/>
        <v>ILAVE / JACHOCCO HUARACCO</v>
      </c>
      <c r="E47" s="149" t="s">
        <v>175</v>
      </c>
      <c r="F47" s="149" t="s">
        <v>304</v>
      </c>
      <c r="G47" s="153">
        <v>4</v>
      </c>
      <c r="H47" s="154">
        <v>3</v>
      </c>
      <c r="I47" s="154">
        <v>0</v>
      </c>
      <c r="J47" s="154">
        <v>3</v>
      </c>
      <c r="K47" s="154">
        <v>0</v>
      </c>
      <c r="L47" s="154">
        <v>1</v>
      </c>
      <c r="M47" s="154">
        <v>0</v>
      </c>
      <c r="N47" s="154"/>
      <c r="O47"/>
      <c r="P47"/>
      <c r="Q47"/>
      <c r="R47"/>
      <c r="S47"/>
    </row>
    <row r="48" spans="1:19" ht="18" x14ac:dyDescent="0.25">
      <c r="A48" s="149" t="s">
        <v>305</v>
      </c>
      <c r="B48" s="152" t="s">
        <v>306</v>
      </c>
      <c r="C48" s="149" t="s">
        <v>179</v>
      </c>
      <c r="D48" s="149" t="str">
        <f t="shared" si="0"/>
        <v>ILAVE / LACAYA</v>
      </c>
      <c r="E48" s="149" t="s">
        <v>175</v>
      </c>
      <c r="F48" s="149" t="s">
        <v>307</v>
      </c>
      <c r="G48" s="153">
        <v>1</v>
      </c>
      <c r="H48" s="154">
        <v>1</v>
      </c>
      <c r="I48" s="154">
        <v>1</v>
      </c>
      <c r="J48" s="154">
        <v>0</v>
      </c>
      <c r="K48" s="154">
        <v>0</v>
      </c>
      <c r="L48" s="154">
        <v>0</v>
      </c>
      <c r="M48" s="154">
        <v>0</v>
      </c>
      <c r="N48" s="154"/>
      <c r="O48"/>
      <c r="P48"/>
      <c r="Q48"/>
      <c r="R48"/>
      <c r="S48"/>
    </row>
    <row r="49" spans="1:19" ht="18" x14ac:dyDescent="0.25">
      <c r="A49" s="149" t="s">
        <v>308</v>
      </c>
      <c r="B49" s="152" t="s">
        <v>309</v>
      </c>
      <c r="C49" s="149" t="s">
        <v>179</v>
      </c>
      <c r="D49" s="149" t="str">
        <f t="shared" si="0"/>
        <v>ILAVE / PANTIHUECO</v>
      </c>
      <c r="E49" s="149" t="s">
        <v>175</v>
      </c>
      <c r="F49" s="149" t="s">
        <v>310</v>
      </c>
      <c r="G49" s="153">
        <v>1</v>
      </c>
      <c r="H49" s="154">
        <v>1</v>
      </c>
      <c r="I49" s="154">
        <v>1</v>
      </c>
      <c r="J49" s="154">
        <v>0</v>
      </c>
      <c r="K49" s="154">
        <v>0</v>
      </c>
      <c r="L49" s="154">
        <v>0</v>
      </c>
      <c r="M49" s="154">
        <v>0</v>
      </c>
      <c r="N49" s="154"/>
      <c r="O49"/>
      <c r="P49"/>
      <c r="Q49"/>
      <c r="R49"/>
      <c r="S49"/>
    </row>
    <row r="50" spans="1:19" ht="18" x14ac:dyDescent="0.25">
      <c r="A50" s="149" t="s">
        <v>311</v>
      </c>
      <c r="B50" s="152" t="s">
        <v>312</v>
      </c>
      <c r="C50" s="149" t="s">
        <v>179</v>
      </c>
      <c r="D50" s="149" t="str">
        <f t="shared" si="0"/>
        <v>ILAVE / POQUICHILLA</v>
      </c>
      <c r="E50" s="149" t="s">
        <v>175</v>
      </c>
      <c r="F50" s="149" t="s">
        <v>313</v>
      </c>
      <c r="G50" s="153">
        <v>1</v>
      </c>
      <c r="H50" s="154">
        <v>1</v>
      </c>
      <c r="I50" s="154">
        <v>1</v>
      </c>
      <c r="J50" s="154">
        <v>0</v>
      </c>
      <c r="K50" s="154">
        <v>0</v>
      </c>
      <c r="L50" s="154">
        <v>0</v>
      </c>
      <c r="M50" s="154">
        <v>0</v>
      </c>
      <c r="N50" s="154"/>
      <c r="O50"/>
      <c r="P50"/>
      <c r="Q50"/>
      <c r="R50"/>
      <c r="S50"/>
    </row>
    <row r="51" spans="1:19" ht="18" x14ac:dyDescent="0.25">
      <c r="A51" s="149" t="s">
        <v>314</v>
      </c>
      <c r="B51" s="152">
        <v>711</v>
      </c>
      <c r="C51" s="149" t="s">
        <v>179</v>
      </c>
      <c r="D51" s="149" t="str">
        <f t="shared" si="0"/>
        <v>ILAVE / ROSACANI</v>
      </c>
      <c r="E51" s="149" t="s">
        <v>175</v>
      </c>
      <c r="F51" s="149" t="s">
        <v>315</v>
      </c>
      <c r="G51" s="153">
        <v>2</v>
      </c>
      <c r="H51" s="154">
        <v>2</v>
      </c>
      <c r="I51" s="154">
        <v>0</v>
      </c>
      <c r="J51" s="154">
        <v>2</v>
      </c>
      <c r="K51" s="154">
        <v>0</v>
      </c>
      <c r="L51" s="154">
        <v>0</v>
      </c>
      <c r="M51" s="154">
        <v>0</v>
      </c>
      <c r="N51" s="154"/>
      <c r="O51"/>
      <c r="P51"/>
      <c r="Q51"/>
      <c r="R51"/>
      <c r="S51"/>
    </row>
    <row r="52" spans="1:19" ht="18" x14ac:dyDescent="0.25">
      <c r="A52" s="149" t="s">
        <v>316</v>
      </c>
      <c r="B52" s="152" t="s">
        <v>317</v>
      </c>
      <c r="C52" s="149" t="s">
        <v>179</v>
      </c>
      <c r="D52" s="149" t="str">
        <f t="shared" si="0"/>
        <v>ILAVE / SIRAYA</v>
      </c>
      <c r="E52" s="149" t="s">
        <v>175</v>
      </c>
      <c r="F52" s="149" t="s">
        <v>318</v>
      </c>
      <c r="G52" s="153">
        <v>2</v>
      </c>
      <c r="H52" s="154">
        <v>2</v>
      </c>
      <c r="I52" s="154">
        <v>0</v>
      </c>
      <c r="J52" s="154">
        <v>2</v>
      </c>
      <c r="K52" s="154">
        <v>0</v>
      </c>
      <c r="L52" s="154">
        <v>0</v>
      </c>
      <c r="M52" s="154">
        <v>0</v>
      </c>
      <c r="N52" s="154"/>
      <c r="O52"/>
      <c r="P52"/>
      <c r="Q52"/>
      <c r="R52"/>
      <c r="S52"/>
    </row>
    <row r="53" spans="1:19" ht="18" x14ac:dyDescent="0.25">
      <c r="A53" s="149" t="s">
        <v>319</v>
      </c>
      <c r="B53" s="152" t="s">
        <v>320</v>
      </c>
      <c r="C53" s="149" t="s">
        <v>179</v>
      </c>
      <c r="D53" s="149" t="str">
        <f t="shared" si="0"/>
        <v>ILAVE / TANAPACA</v>
      </c>
      <c r="E53" s="149" t="s">
        <v>175</v>
      </c>
      <c r="F53" s="149" t="s">
        <v>321</v>
      </c>
      <c r="G53" s="153">
        <v>1</v>
      </c>
      <c r="H53" s="154">
        <v>1</v>
      </c>
      <c r="I53" s="154">
        <v>1</v>
      </c>
      <c r="J53" s="154">
        <v>0</v>
      </c>
      <c r="K53" s="154">
        <v>0</v>
      </c>
      <c r="L53" s="154">
        <v>0</v>
      </c>
      <c r="M53" s="154">
        <v>0</v>
      </c>
      <c r="N53" s="154"/>
      <c r="O53"/>
      <c r="P53"/>
      <c r="Q53"/>
      <c r="R53"/>
      <c r="S53"/>
    </row>
    <row r="54" spans="1:19" ht="18" x14ac:dyDescent="0.25">
      <c r="A54" s="149" t="s">
        <v>322</v>
      </c>
      <c r="B54" s="152" t="s">
        <v>323</v>
      </c>
      <c r="C54" s="149" t="s">
        <v>179</v>
      </c>
      <c r="D54" s="149" t="str">
        <f t="shared" si="0"/>
        <v>ILAVE / LACACHI</v>
      </c>
      <c r="E54" s="149" t="s">
        <v>175</v>
      </c>
      <c r="F54" s="149" t="s">
        <v>324</v>
      </c>
      <c r="G54" s="153">
        <v>1</v>
      </c>
      <c r="H54" s="154">
        <v>1</v>
      </c>
      <c r="I54" s="154">
        <v>0</v>
      </c>
      <c r="J54" s="154">
        <v>1</v>
      </c>
      <c r="K54" s="154">
        <v>0</v>
      </c>
      <c r="L54" s="154">
        <v>0</v>
      </c>
      <c r="M54" s="154">
        <v>0</v>
      </c>
      <c r="N54" s="154"/>
      <c r="O54"/>
      <c r="P54"/>
      <c r="Q54"/>
      <c r="R54"/>
      <c r="S54"/>
    </row>
    <row r="55" spans="1:19" ht="27" x14ac:dyDescent="0.25">
      <c r="A55" s="149" t="s">
        <v>325</v>
      </c>
      <c r="B55" s="152" t="s">
        <v>326</v>
      </c>
      <c r="C55" s="149" t="s">
        <v>179</v>
      </c>
      <c r="D55" s="149" t="str">
        <f t="shared" si="0"/>
        <v>ILAVE / PAJJCHA CCACCAPI</v>
      </c>
      <c r="E55" s="149" t="s">
        <v>175</v>
      </c>
      <c r="F55" s="149" t="s">
        <v>327</v>
      </c>
      <c r="G55" s="153">
        <v>1</v>
      </c>
      <c r="H55" s="154">
        <v>1</v>
      </c>
      <c r="I55" s="154">
        <v>1</v>
      </c>
      <c r="J55" s="154">
        <v>0</v>
      </c>
      <c r="K55" s="154">
        <v>0</v>
      </c>
      <c r="L55" s="154">
        <v>0</v>
      </c>
      <c r="M55" s="154">
        <v>0</v>
      </c>
      <c r="N55" s="154"/>
      <c r="O55"/>
      <c r="P55"/>
      <c r="Q55"/>
      <c r="R55"/>
      <c r="S55"/>
    </row>
    <row r="56" spans="1:19" ht="27" x14ac:dyDescent="0.25">
      <c r="A56" s="149" t="s">
        <v>328</v>
      </c>
      <c r="B56" s="152" t="s">
        <v>329</v>
      </c>
      <c r="C56" s="149" t="s">
        <v>179</v>
      </c>
      <c r="D56" s="149" t="str">
        <f t="shared" si="0"/>
        <v>PILCUYO / PACCO BEBEDERO</v>
      </c>
      <c r="E56" s="149" t="s">
        <v>182</v>
      </c>
      <c r="F56" s="149" t="s">
        <v>330</v>
      </c>
      <c r="G56" s="153">
        <v>1</v>
      </c>
      <c r="H56" s="154">
        <v>1</v>
      </c>
      <c r="I56" s="154">
        <v>1</v>
      </c>
      <c r="J56" s="154">
        <v>0</v>
      </c>
      <c r="K56" s="154">
        <v>0</v>
      </c>
      <c r="L56" s="154">
        <v>0</v>
      </c>
      <c r="M56" s="154">
        <v>0</v>
      </c>
      <c r="N56" s="154"/>
      <c r="O56"/>
      <c r="P56"/>
      <c r="Q56"/>
      <c r="R56"/>
      <c r="S56"/>
    </row>
    <row r="57" spans="1:19" ht="18" x14ac:dyDescent="0.25">
      <c r="A57" s="149" t="s">
        <v>331</v>
      </c>
      <c r="B57" s="152" t="s">
        <v>332</v>
      </c>
      <c r="C57" s="149" t="s">
        <v>179</v>
      </c>
      <c r="D57" s="149" t="str">
        <f t="shared" si="0"/>
        <v>ILAVE / COLLATA</v>
      </c>
      <c r="E57" s="149" t="s">
        <v>175</v>
      </c>
      <c r="F57" s="149" t="s">
        <v>333</v>
      </c>
      <c r="G57" s="153">
        <v>1</v>
      </c>
      <c r="H57" s="154">
        <v>1</v>
      </c>
      <c r="I57" s="154">
        <v>1</v>
      </c>
      <c r="J57" s="154">
        <v>0</v>
      </c>
      <c r="K57" s="154">
        <v>0</v>
      </c>
      <c r="L57" s="154">
        <v>0</v>
      </c>
      <c r="M57" s="154">
        <v>0</v>
      </c>
      <c r="N57" s="154"/>
      <c r="O57"/>
      <c r="P57"/>
      <c r="Q57"/>
      <c r="R57"/>
      <c r="S57"/>
    </row>
    <row r="58" spans="1:19" ht="18" x14ac:dyDescent="0.25">
      <c r="A58" s="149" t="s">
        <v>334</v>
      </c>
      <c r="B58" s="152" t="s">
        <v>335</v>
      </c>
      <c r="C58" s="149" t="s">
        <v>179</v>
      </c>
      <c r="D58" s="149" t="str">
        <f t="shared" si="0"/>
        <v>ILAVE / HUANCARANI</v>
      </c>
      <c r="E58" s="149" t="s">
        <v>175</v>
      </c>
      <c r="F58" s="149" t="s">
        <v>336</v>
      </c>
      <c r="G58" s="153">
        <v>1</v>
      </c>
      <c r="H58" s="154">
        <v>1</v>
      </c>
      <c r="I58" s="154">
        <v>1</v>
      </c>
      <c r="J58" s="154">
        <v>0</v>
      </c>
      <c r="K58" s="154">
        <v>0</v>
      </c>
      <c r="L58" s="154">
        <v>0</v>
      </c>
      <c r="M58" s="154">
        <v>0</v>
      </c>
      <c r="N58" s="154"/>
      <c r="O58"/>
      <c r="P58"/>
      <c r="Q58"/>
      <c r="R58"/>
      <c r="S58"/>
    </row>
    <row r="59" spans="1:19" ht="27" x14ac:dyDescent="0.25">
      <c r="A59" s="149" t="s">
        <v>337</v>
      </c>
      <c r="B59" s="152" t="s">
        <v>338</v>
      </c>
      <c r="C59" s="149" t="s">
        <v>179</v>
      </c>
      <c r="D59" s="149" t="str">
        <f t="shared" si="0"/>
        <v>ILAVE / COLLOCO HUAYCHANI</v>
      </c>
      <c r="E59" s="149" t="s">
        <v>175</v>
      </c>
      <c r="F59" s="149" t="s">
        <v>339</v>
      </c>
      <c r="G59" s="153">
        <v>1</v>
      </c>
      <c r="H59" s="154">
        <v>1</v>
      </c>
      <c r="I59" s="154">
        <v>1</v>
      </c>
      <c r="J59" s="154">
        <v>0</v>
      </c>
      <c r="K59" s="154">
        <v>0</v>
      </c>
      <c r="L59" s="154">
        <v>0</v>
      </c>
      <c r="M59" s="154">
        <v>0</v>
      </c>
      <c r="N59" s="154"/>
      <c r="O59"/>
      <c r="P59"/>
      <c r="Q59"/>
      <c r="R59"/>
      <c r="S59"/>
    </row>
    <row r="60" spans="1:19" ht="18" x14ac:dyDescent="0.25">
      <c r="A60" s="149" t="s">
        <v>340</v>
      </c>
      <c r="B60" s="152" t="s">
        <v>341</v>
      </c>
      <c r="C60" s="149" t="s">
        <v>179</v>
      </c>
      <c r="D60" s="149" t="str">
        <f t="shared" si="0"/>
        <v>SANTA ROSA / AYUPALCA</v>
      </c>
      <c r="E60" s="149" t="s">
        <v>186</v>
      </c>
      <c r="F60" s="149" t="s">
        <v>342</v>
      </c>
      <c r="G60" s="153">
        <v>1</v>
      </c>
      <c r="H60" s="154">
        <v>1</v>
      </c>
      <c r="I60" s="154">
        <v>0</v>
      </c>
      <c r="J60" s="154">
        <v>1</v>
      </c>
      <c r="K60" s="154">
        <v>0</v>
      </c>
      <c r="L60" s="154">
        <v>0</v>
      </c>
      <c r="M60" s="154">
        <v>0</v>
      </c>
      <c r="N60" s="154"/>
      <c r="O60"/>
      <c r="P60"/>
      <c r="Q60"/>
      <c r="R60"/>
      <c r="S60"/>
    </row>
    <row r="61" spans="1:19" ht="18" x14ac:dyDescent="0.25">
      <c r="A61" s="149" t="s">
        <v>343</v>
      </c>
      <c r="B61" s="152" t="s">
        <v>344</v>
      </c>
      <c r="C61" s="149" t="s">
        <v>179</v>
      </c>
      <c r="D61" s="149" t="str">
        <f t="shared" si="0"/>
        <v>SANTA ROSA / SULCANACA</v>
      </c>
      <c r="E61" s="149" t="s">
        <v>186</v>
      </c>
      <c r="F61" s="149" t="s">
        <v>345</v>
      </c>
      <c r="G61" s="153">
        <v>1</v>
      </c>
      <c r="H61" s="154">
        <v>1</v>
      </c>
      <c r="I61" s="154">
        <v>0</v>
      </c>
      <c r="J61" s="154">
        <v>1</v>
      </c>
      <c r="K61" s="154">
        <v>0</v>
      </c>
      <c r="L61" s="154">
        <v>0</v>
      </c>
      <c r="M61" s="154">
        <v>0</v>
      </c>
      <c r="N61" s="154"/>
      <c r="O61"/>
      <c r="P61"/>
      <c r="Q61"/>
      <c r="R61"/>
      <c r="S61"/>
    </row>
    <row r="62" spans="1:19" ht="18" x14ac:dyDescent="0.25">
      <c r="A62" s="149" t="s">
        <v>346</v>
      </c>
      <c r="B62" s="152" t="s">
        <v>347</v>
      </c>
      <c r="C62" s="149" t="s">
        <v>179</v>
      </c>
      <c r="D62" s="149" t="str">
        <f t="shared" si="0"/>
        <v>SANTA ROSA / MAZOCRUZ</v>
      </c>
      <c r="E62" s="149" t="s">
        <v>186</v>
      </c>
      <c r="F62" s="149" t="s">
        <v>348</v>
      </c>
      <c r="G62" s="153">
        <v>2</v>
      </c>
      <c r="H62" s="154">
        <v>2</v>
      </c>
      <c r="I62" s="154">
        <v>0</v>
      </c>
      <c r="J62" s="154">
        <v>2</v>
      </c>
      <c r="K62" s="154">
        <v>0</v>
      </c>
      <c r="L62" s="154">
        <v>0</v>
      </c>
      <c r="M62" s="154">
        <v>0</v>
      </c>
      <c r="N62" s="154"/>
      <c r="O62"/>
      <c r="P62"/>
      <c r="Q62"/>
      <c r="R62"/>
      <c r="S62"/>
    </row>
    <row r="63" spans="1:19" ht="18" x14ac:dyDescent="0.25">
      <c r="A63" s="149" t="s">
        <v>349</v>
      </c>
      <c r="B63" s="152" t="s">
        <v>350</v>
      </c>
      <c r="C63" s="149" t="s">
        <v>179</v>
      </c>
      <c r="D63" s="149" t="str">
        <f t="shared" si="0"/>
        <v>ILAVE / ILAVE</v>
      </c>
      <c r="E63" s="149" t="s">
        <v>175</v>
      </c>
      <c r="F63" s="149" t="s">
        <v>175</v>
      </c>
      <c r="G63" s="153">
        <v>2</v>
      </c>
      <c r="H63" s="154">
        <v>2</v>
      </c>
      <c r="I63" s="154">
        <v>1</v>
      </c>
      <c r="J63" s="154">
        <v>1</v>
      </c>
      <c r="K63" s="154">
        <v>0</v>
      </c>
      <c r="L63" s="154">
        <v>0</v>
      </c>
      <c r="M63" s="154">
        <v>0</v>
      </c>
      <c r="N63" s="154"/>
      <c r="O63"/>
      <c r="P63"/>
      <c r="Q63"/>
      <c r="R63"/>
      <c r="S63"/>
    </row>
    <row r="64" spans="1:19" ht="18" x14ac:dyDescent="0.25">
      <c r="A64" s="149" t="s">
        <v>351</v>
      </c>
      <c r="B64" s="152" t="s">
        <v>352</v>
      </c>
      <c r="C64" s="149" t="s">
        <v>179</v>
      </c>
      <c r="D64" s="149" t="str">
        <f t="shared" si="0"/>
        <v>ILAVE / CHECACHATA</v>
      </c>
      <c r="E64" s="149" t="s">
        <v>175</v>
      </c>
      <c r="F64" s="149" t="s">
        <v>353</v>
      </c>
      <c r="G64" s="153">
        <v>1</v>
      </c>
      <c r="H64" s="154">
        <v>1</v>
      </c>
      <c r="I64" s="154">
        <v>0</v>
      </c>
      <c r="J64" s="154">
        <v>1</v>
      </c>
      <c r="K64" s="154">
        <v>0</v>
      </c>
      <c r="L64" s="154">
        <v>0</v>
      </c>
      <c r="M64" s="154">
        <v>0</v>
      </c>
      <c r="N64" s="154"/>
      <c r="O64"/>
      <c r="P64"/>
      <c r="Q64"/>
      <c r="R64"/>
      <c r="S64"/>
    </row>
    <row r="65" spans="1:19" ht="18" x14ac:dyDescent="0.25">
      <c r="A65" s="149" t="s">
        <v>354</v>
      </c>
      <c r="B65" s="152" t="s">
        <v>355</v>
      </c>
      <c r="C65" s="149" t="s">
        <v>179</v>
      </c>
      <c r="D65" s="149" t="str">
        <f t="shared" si="0"/>
        <v>ILAVE / SIMILLACA</v>
      </c>
      <c r="E65" s="149" t="s">
        <v>175</v>
      </c>
      <c r="F65" s="149" t="s">
        <v>356</v>
      </c>
      <c r="G65" s="153">
        <v>1</v>
      </c>
      <c r="H65" s="154">
        <v>1</v>
      </c>
      <c r="I65" s="154">
        <v>1</v>
      </c>
      <c r="J65" s="154">
        <v>0</v>
      </c>
      <c r="K65" s="154">
        <v>0</v>
      </c>
      <c r="L65" s="154">
        <v>0</v>
      </c>
      <c r="M65" s="154">
        <v>0</v>
      </c>
      <c r="N65" s="154"/>
      <c r="O65"/>
      <c r="P65"/>
      <c r="Q65"/>
      <c r="R65"/>
      <c r="S65"/>
    </row>
    <row r="66" spans="1:19" ht="18" x14ac:dyDescent="0.25">
      <c r="A66" s="149" t="s">
        <v>357</v>
      </c>
      <c r="B66" s="152" t="s">
        <v>358</v>
      </c>
      <c r="C66" s="149" t="s">
        <v>179</v>
      </c>
      <c r="D66" s="149" t="str">
        <f t="shared" si="0"/>
        <v>ILAVE / CHALLOCOLLO</v>
      </c>
      <c r="E66" s="149" t="s">
        <v>175</v>
      </c>
      <c r="F66" s="149" t="s">
        <v>359</v>
      </c>
      <c r="G66" s="153">
        <v>1</v>
      </c>
      <c r="H66" s="154">
        <v>1</v>
      </c>
      <c r="I66" s="154">
        <v>1</v>
      </c>
      <c r="J66" s="154">
        <v>0</v>
      </c>
      <c r="K66" s="154">
        <v>0</v>
      </c>
      <c r="L66" s="154">
        <v>0</v>
      </c>
      <c r="M66" s="154">
        <v>0</v>
      </c>
      <c r="N66" s="154"/>
      <c r="O66"/>
      <c r="P66"/>
      <c r="Q66"/>
      <c r="R66"/>
      <c r="S66"/>
    </row>
    <row r="67" spans="1:19" ht="18" x14ac:dyDescent="0.25">
      <c r="A67" s="149" t="s">
        <v>360</v>
      </c>
      <c r="B67" s="152" t="s">
        <v>361</v>
      </c>
      <c r="C67" s="149" t="s">
        <v>179</v>
      </c>
      <c r="D67" s="149" t="str">
        <f t="shared" si="0"/>
        <v>ILAVE / APHARUNI</v>
      </c>
      <c r="E67" s="149" t="s">
        <v>175</v>
      </c>
      <c r="F67" s="149" t="s">
        <v>362</v>
      </c>
      <c r="G67" s="153">
        <v>1</v>
      </c>
      <c r="H67" s="154">
        <v>1</v>
      </c>
      <c r="I67" s="154">
        <v>1</v>
      </c>
      <c r="J67" s="154">
        <v>0</v>
      </c>
      <c r="K67" s="154">
        <v>0</v>
      </c>
      <c r="L67" s="154">
        <v>0</v>
      </c>
      <c r="M67" s="154">
        <v>0</v>
      </c>
      <c r="N67" s="154"/>
      <c r="O67"/>
      <c r="P67"/>
      <c r="Q67"/>
      <c r="R67"/>
      <c r="S67"/>
    </row>
    <row r="68" spans="1:19" ht="18" x14ac:dyDescent="0.25">
      <c r="A68" s="149" t="s">
        <v>363</v>
      </c>
      <c r="B68" s="152" t="s">
        <v>364</v>
      </c>
      <c r="C68" s="149" t="s">
        <v>179</v>
      </c>
      <c r="D68" s="149" t="str">
        <f t="shared" si="0"/>
        <v>ILAVE / JARANI</v>
      </c>
      <c r="E68" s="149" t="s">
        <v>175</v>
      </c>
      <c r="F68" s="149" t="s">
        <v>365</v>
      </c>
      <c r="G68" s="153">
        <v>1</v>
      </c>
      <c r="H68" s="154">
        <v>1</v>
      </c>
      <c r="I68" s="154">
        <v>1</v>
      </c>
      <c r="J68" s="154">
        <v>0</v>
      </c>
      <c r="K68" s="154">
        <v>0</v>
      </c>
      <c r="L68" s="154">
        <v>0</v>
      </c>
      <c r="M68" s="154">
        <v>0</v>
      </c>
      <c r="N68" s="154"/>
      <c r="O68"/>
      <c r="P68"/>
      <c r="Q68"/>
      <c r="R68"/>
      <c r="S68"/>
    </row>
    <row r="69" spans="1:19" ht="18" x14ac:dyDescent="0.25">
      <c r="A69" s="149" t="s">
        <v>366</v>
      </c>
      <c r="B69" s="152" t="s">
        <v>367</v>
      </c>
      <c r="C69" s="149" t="s">
        <v>179</v>
      </c>
      <c r="D69" s="149" t="str">
        <f t="shared" si="0"/>
        <v>ILAVE / COMPACAZO</v>
      </c>
      <c r="E69" s="149" t="s">
        <v>175</v>
      </c>
      <c r="F69" s="149" t="s">
        <v>368</v>
      </c>
      <c r="G69" s="153">
        <v>1</v>
      </c>
      <c r="H69" s="154">
        <v>1</v>
      </c>
      <c r="I69" s="154">
        <v>1</v>
      </c>
      <c r="J69" s="154">
        <v>0</v>
      </c>
      <c r="K69" s="154">
        <v>0</v>
      </c>
      <c r="L69" s="154">
        <v>0</v>
      </c>
      <c r="M69" s="154">
        <v>0</v>
      </c>
      <c r="N69" s="154"/>
      <c r="O69"/>
      <c r="P69"/>
      <c r="Q69"/>
      <c r="R69"/>
      <c r="S69"/>
    </row>
    <row r="70" spans="1:19" ht="18" x14ac:dyDescent="0.25">
      <c r="A70" s="149" t="s">
        <v>369</v>
      </c>
      <c r="B70" s="152" t="s">
        <v>370</v>
      </c>
      <c r="C70" s="149" t="s">
        <v>179</v>
      </c>
      <c r="D70" s="149" t="str">
        <f t="shared" ref="D70:D133" si="1">CONCATENATE(E70," / ",F70)</f>
        <v>ILAVE / PICHINCUTA</v>
      </c>
      <c r="E70" s="149" t="s">
        <v>175</v>
      </c>
      <c r="F70" s="149" t="s">
        <v>371</v>
      </c>
      <c r="G70" s="153">
        <v>1</v>
      </c>
      <c r="H70" s="154">
        <v>1</v>
      </c>
      <c r="I70" s="154">
        <v>1</v>
      </c>
      <c r="J70" s="154">
        <v>0</v>
      </c>
      <c r="K70" s="154">
        <v>0</v>
      </c>
      <c r="L70" s="154">
        <v>0</v>
      </c>
      <c r="M70" s="154">
        <v>0</v>
      </c>
      <c r="N70" s="154"/>
      <c r="O70"/>
      <c r="P70"/>
      <c r="Q70"/>
      <c r="R70"/>
      <c r="S70"/>
    </row>
    <row r="71" spans="1:19" ht="18" x14ac:dyDescent="0.25">
      <c r="A71" s="149" t="s">
        <v>372</v>
      </c>
      <c r="B71" s="152" t="s">
        <v>373</v>
      </c>
      <c r="C71" s="149" t="s">
        <v>179</v>
      </c>
      <c r="D71" s="149" t="str">
        <f t="shared" si="1"/>
        <v>ILAVE / CONCHACA</v>
      </c>
      <c r="E71" s="149" t="s">
        <v>175</v>
      </c>
      <c r="F71" s="149" t="s">
        <v>374</v>
      </c>
      <c r="G71" s="153">
        <v>2</v>
      </c>
      <c r="H71" s="154">
        <v>2</v>
      </c>
      <c r="I71" s="154">
        <v>1</v>
      </c>
      <c r="J71" s="154">
        <v>1</v>
      </c>
      <c r="K71" s="154">
        <v>0</v>
      </c>
      <c r="L71" s="154">
        <v>0</v>
      </c>
      <c r="M71" s="154">
        <v>0</v>
      </c>
      <c r="N71" s="154"/>
      <c r="O71"/>
      <c r="P71"/>
      <c r="Q71"/>
      <c r="R71"/>
      <c r="S71"/>
    </row>
    <row r="72" spans="1:19" ht="27" x14ac:dyDescent="0.25">
      <c r="A72" s="149" t="s">
        <v>375</v>
      </c>
      <c r="B72" s="152" t="s">
        <v>376</v>
      </c>
      <c r="C72" s="149" t="s">
        <v>179</v>
      </c>
      <c r="D72" s="149" t="str">
        <f t="shared" si="1"/>
        <v>ILAVE / HUARAHUARANI</v>
      </c>
      <c r="E72" s="149" t="s">
        <v>175</v>
      </c>
      <c r="F72" s="149" t="s">
        <v>377</v>
      </c>
      <c r="G72" s="153">
        <v>1</v>
      </c>
      <c r="H72" s="154">
        <v>1</v>
      </c>
      <c r="I72" s="154">
        <v>0</v>
      </c>
      <c r="J72" s="154">
        <v>1</v>
      </c>
      <c r="K72" s="154">
        <v>0</v>
      </c>
      <c r="L72" s="154">
        <v>0</v>
      </c>
      <c r="M72" s="154">
        <v>0</v>
      </c>
      <c r="N72" s="154"/>
      <c r="O72"/>
      <c r="P72"/>
      <c r="Q72"/>
      <c r="R72"/>
      <c r="S72"/>
    </row>
    <row r="73" spans="1:19" ht="18" x14ac:dyDescent="0.25">
      <c r="A73" s="149" t="s">
        <v>378</v>
      </c>
      <c r="B73" s="152" t="s">
        <v>379</v>
      </c>
      <c r="C73" s="149" t="s">
        <v>179</v>
      </c>
      <c r="D73" s="149" t="str">
        <f t="shared" si="1"/>
        <v>ILAVE / CUTINI PUCARA</v>
      </c>
      <c r="E73" s="149" t="s">
        <v>175</v>
      </c>
      <c r="F73" s="149" t="s">
        <v>380</v>
      </c>
      <c r="G73" s="153">
        <v>1</v>
      </c>
      <c r="H73" s="154">
        <v>1</v>
      </c>
      <c r="I73" s="154">
        <v>0</v>
      </c>
      <c r="J73" s="154">
        <v>1</v>
      </c>
      <c r="K73" s="154">
        <v>0</v>
      </c>
      <c r="L73" s="154">
        <v>0</v>
      </c>
      <c r="M73" s="154">
        <v>0</v>
      </c>
      <c r="N73" s="154"/>
      <c r="O73"/>
      <c r="P73"/>
      <c r="Q73"/>
      <c r="R73"/>
      <c r="S73"/>
    </row>
    <row r="74" spans="1:19" ht="27" x14ac:dyDescent="0.25">
      <c r="A74" s="149" t="s">
        <v>381</v>
      </c>
      <c r="B74" s="152" t="s">
        <v>382</v>
      </c>
      <c r="C74" s="149" t="s">
        <v>179</v>
      </c>
      <c r="D74" s="149" t="str">
        <f t="shared" si="1"/>
        <v>ILAVE / SANTA ROSA DE HUAYLLATA</v>
      </c>
      <c r="E74" s="149" t="s">
        <v>175</v>
      </c>
      <c r="F74" s="149" t="s">
        <v>383</v>
      </c>
      <c r="G74" s="153">
        <v>1</v>
      </c>
      <c r="H74" s="154">
        <v>1</v>
      </c>
      <c r="I74" s="154">
        <v>0</v>
      </c>
      <c r="J74" s="154">
        <v>1</v>
      </c>
      <c r="K74" s="154">
        <v>0</v>
      </c>
      <c r="L74" s="154">
        <v>0</v>
      </c>
      <c r="M74" s="154">
        <v>0</v>
      </c>
      <c r="N74" s="154"/>
      <c r="O74"/>
      <c r="P74"/>
      <c r="Q74"/>
      <c r="R74"/>
      <c r="S74"/>
    </row>
    <row r="75" spans="1:19" ht="18" x14ac:dyDescent="0.25">
      <c r="A75" s="149" t="s">
        <v>384</v>
      </c>
      <c r="B75" s="152" t="s">
        <v>385</v>
      </c>
      <c r="C75" s="149" t="s">
        <v>179</v>
      </c>
      <c r="D75" s="149" t="str">
        <f t="shared" si="1"/>
        <v>ILAVE / HUINI HUININI</v>
      </c>
      <c r="E75" s="149" t="s">
        <v>175</v>
      </c>
      <c r="F75" s="149" t="s">
        <v>386</v>
      </c>
      <c r="G75" s="153">
        <v>1</v>
      </c>
      <c r="H75" s="154">
        <v>1</v>
      </c>
      <c r="I75" s="154">
        <v>0</v>
      </c>
      <c r="J75" s="154">
        <v>1</v>
      </c>
      <c r="K75" s="154">
        <v>0</v>
      </c>
      <c r="L75" s="154">
        <v>0</v>
      </c>
      <c r="M75" s="154">
        <v>0</v>
      </c>
      <c r="N75" s="154"/>
      <c r="O75"/>
      <c r="P75"/>
      <c r="Q75"/>
      <c r="R75"/>
      <c r="S75"/>
    </row>
    <row r="76" spans="1:19" ht="18" x14ac:dyDescent="0.25">
      <c r="A76" s="149" t="s">
        <v>387</v>
      </c>
      <c r="B76" s="152" t="s">
        <v>388</v>
      </c>
      <c r="C76" s="149" t="s">
        <v>179</v>
      </c>
      <c r="D76" s="149" t="str">
        <f t="shared" si="1"/>
        <v>ILAVE / CALACOTA</v>
      </c>
      <c r="E76" s="149" t="s">
        <v>175</v>
      </c>
      <c r="F76" s="149" t="s">
        <v>389</v>
      </c>
      <c r="G76" s="153">
        <v>1</v>
      </c>
      <c r="H76" s="154">
        <v>1</v>
      </c>
      <c r="I76" s="154">
        <v>1</v>
      </c>
      <c r="J76" s="154">
        <v>0</v>
      </c>
      <c r="K76" s="154">
        <v>0</v>
      </c>
      <c r="L76" s="154">
        <v>0</v>
      </c>
      <c r="M76" s="154">
        <v>0</v>
      </c>
      <c r="N76" s="154"/>
      <c r="O76"/>
      <c r="P76"/>
      <c r="Q76"/>
      <c r="R76"/>
      <c r="S76"/>
    </row>
    <row r="77" spans="1:19" ht="27" x14ac:dyDescent="0.25">
      <c r="A77" s="149" t="s">
        <v>390</v>
      </c>
      <c r="B77" s="152" t="s">
        <v>391</v>
      </c>
      <c r="C77" s="149" t="s">
        <v>179</v>
      </c>
      <c r="D77" s="149" t="str">
        <f t="shared" si="1"/>
        <v>PILCUYO / CAÑA MAQUERA</v>
      </c>
      <c r="E77" s="149" t="s">
        <v>182</v>
      </c>
      <c r="F77" s="149" t="s">
        <v>392</v>
      </c>
      <c r="G77" s="153">
        <v>1</v>
      </c>
      <c r="H77" s="154">
        <v>1</v>
      </c>
      <c r="I77" s="154">
        <v>1</v>
      </c>
      <c r="J77" s="154">
        <v>0</v>
      </c>
      <c r="K77" s="154">
        <v>0</v>
      </c>
      <c r="L77" s="154">
        <v>0</v>
      </c>
      <c r="M77" s="154">
        <v>0</v>
      </c>
      <c r="N77" s="154"/>
      <c r="O77"/>
      <c r="P77"/>
      <c r="Q77"/>
      <c r="R77"/>
      <c r="S77"/>
    </row>
    <row r="78" spans="1:19" ht="36" x14ac:dyDescent="0.25">
      <c r="A78" s="149" t="s">
        <v>393</v>
      </c>
      <c r="B78" s="152" t="s">
        <v>394</v>
      </c>
      <c r="C78" s="149" t="s">
        <v>179</v>
      </c>
      <c r="D78" s="149" t="str">
        <f t="shared" si="1"/>
        <v>PILCUYO / TARACANCAMAYA / CANCAMAYA</v>
      </c>
      <c r="E78" s="149" t="s">
        <v>182</v>
      </c>
      <c r="F78" s="149" t="s">
        <v>395</v>
      </c>
      <c r="G78" s="153">
        <v>1</v>
      </c>
      <c r="H78" s="154">
        <v>1</v>
      </c>
      <c r="I78" s="154">
        <v>1</v>
      </c>
      <c r="J78" s="154">
        <v>0</v>
      </c>
      <c r="K78" s="154">
        <v>0</v>
      </c>
      <c r="L78" s="154">
        <v>0</v>
      </c>
      <c r="M78" s="154">
        <v>0</v>
      </c>
      <c r="N78" s="154"/>
      <c r="O78"/>
      <c r="P78"/>
      <c r="Q78"/>
      <c r="R78"/>
      <c r="S78"/>
    </row>
    <row r="79" spans="1:19" ht="18" x14ac:dyDescent="0.25">
      <c r="A79" s="149" t="s">
        <v>396</v>
      </c>
      <c r="B79" s="152" t="s">
        <v>397</v>
      </c>
      <c r="C79" s="149" t="s">
        <v>179</v>
      </c>
      <c r="D79" s="149" t="str">
        <f t="shared" si="1"/>
        <v>PILCUYO / MULLACANI</v>
      </c>
      <c r="E79" s="149" t="s">
        <v>182</v>
      </c>
      <c r="F79" s="149" t="s">
        <v>398</v>
      </c>
      <c r="G79" s="153">
        <v>1</v>
      </c>
      <c r="H79" s="154">
        <v>1</v>
      </c>
      <c r="I79" s="154">
        <v>1</v>
      </c>
      <c r="J79" s="154">
        <v>0</v>
      </c>
      <c r="K79" s="154">
        <v>0</v>
      </c>
      <c r="L79" s="154">
        <v>0</v>
      </c>
      <c r="M79" s="154">
        <v>0</v>
      </c>
      <c r="N79" s="154"/>
      <c r="O79"/>
      <c r="P79"/>
      <c r="Q79"/>
      <c r="R79"/>
      <c r="S79"/>
    </row>
    <row r="80" spans="1:19" ht="18" x14ac:dyDescent="0.25">
      <c r="A80" s="149" t="s">
        <v>399</v>
      </c>
      <c r="B80" s="152" t="s">
        <v>400</v>
      </c>
      <c r="C80" s="149" t="s">
        <v>179</v>
      </c>
      <c r="D80" s="149" t="str">
        <f t="shared" si="1"/>
        <v>PILCUYO / QUETY</v>
      </c>
      <c r="E80" s="149" t="s">
        <v>182</v>
      </c>
      <c r="F80" s="149" t="s">
        <v>401</v>
      </c>
      <c r="G80" s="153">
        <v>1</v>
      </c>
      <c r="H80" s="154">
        <v>1</v>
      </c>
      <c r="I80" s="154">
        <v>1</v>
      </c>
      <c r="J80" s="154">
        <v>0</v>
      </c>
      <c r="K80" s="154">
        <v>0</v>
      </c>
      <c r="L80" s="154">
        <v>0</v>
      </c>
      <c r="M80" s="154">
        <v>0</v>
      </c>
      <c r="N80" s="154"/>
      <c r="O80"/>
      <c r="P80"/>
      <c r="Q80"/>
      <c r="R80"/>
      <c r="S80"/>
    </row>
    <row r="81" spans="1:19" ht="18" x14ac:dyDescent="0.25">
      <c r="A81" s="149" t="s">
        <v>402</v>
      </c>
      <c r="B81" s="152" t="s">
        <v>403</v>
      </c>
      <c r="C81" s="149" t="s">
        <v>179</v>
      </c>
      <c r="D81" s="149" t="str">
        <f t="shared" si="1"/>
        <v>PILCUYO / HUARIQUISAMA</v>
      </c>
      <c r="E81" s="149" t="s">
        <v>182</v>
      </c>
      <c r="F81" s="149" t="s">
        <v>404</v>
      </c>
      <c r="G81" s="153">
        <v>1</v>
      </c>
      <c r="H81" s="154">
        <v>1</v>
      </c>
      <c r="I81" s="154">
        <v>1</v>
      </c>
      <c r="J81" s="154">
        <v>0</v>
      </c>
      <c r="K81" s="154">
        <v>0</v>
      </c>
      <c r="L81" s="154">
        <v>0</v>
      </c>
      <c r="M81" s="154">
        <v>0</v>
      </c>
      <c r="N81" s="154"/>
      <c r="O81"/>
      <c r="P81"/>
      <c r="Q81"/>
      <c r="R81"/>
      <c r="S81"/>
    </row>
    <row r="82" spans="1:19" ht="27" x14ac:dyDescent="0.25">
      <c r="A82" s="149" t="s">
        <v>405</v>
      </c>
      <c r="B82" s="152" t="s">
        <v>406</v>
      </c>
      <c r="C82" s="149" t="s">
        <v>179</v>
      </c>
      <c r="D82" s="149" t="str">
        <f t="shared" si="1"/>
        <v>PILCUYO / CHOJÑA CHOJÑANI</v>
      </c>
      <c r="E82" s="149" t="s">
        <v>182</v>
      </c>
      <c r="F82" s="149" t="s">
        <v>407</v>
      </c>
      <c r="G82" s="153">
        <v>1</v>
      </c>
      <c r="H82" s="154">
        <v>1</v>
      </c>
      <c r="I82" s="154">
        <v>1</v>
      </c>
      <c r="J82" s="154">
        <v>0</v>
      </c>
      <c r="K82" s="154">
        <v>0</v>
      </c>
      <c r="L82" s="154">
        <v>0</v>
      </c>
      <c r="M82" s="154">
        <v>0</v>
      </c>
      <c r="N82" s="154"/>
      <c r="O82"/>
      <c r="P82"/>
      <c r="Q82"/>
      <c r="R82"/>
      <c r="S82"/>
    </row>
    <row r="83" spans="1:19" ht="27" x14ac:dyDescent="0.25">
      <c r="A83" s="149" t="s">
        <v>408</v>
      </c>
      <c r="B83" s="152" t="s">
        <v>409</v>
      </c>
      <c r="C83" s="149" t="s">
        <v>179</v>
      </c>
      <c r="D83" s="149" t="str">
        <f t="shared" si="1"/>
        <v>PILCUYO / CHAULLACAMANI</v>
      </c>
      <c r="E83" s="149" t="s">
        <v>182</v>
      </c>
      <c r="F83" s="149" t="s">
        <v>410</v>
      </c>
      <c r="G83" s="153">
        <v>1</v>
      </c>
      <c r="H83" s="154">
        <v>1</v>
      </c>
      <c r="I83" s="154">
        <v>0</v>
      </c>
      <c r="J83" s="154">
        <v>1</v>
      </c>
      <c r="K83" s="154">
        <v>0</v>
      </c>
      <c r="L83" s="154">
        <v>0</v>
      </c>
      <c r="M83" s="154">
        <v>0</v>
      </c>
      <c r="N83" s="154"/>
      <c r="O83"/>
      <c r="P83"/>
      <c r="Q83"/>
      <c r="R83"/>
      <c r="S83"/>
    </row>
    <row r="84" spans="1:19" ht="27" x14ac:dyDescent="0.25">
      <c r="A84" s="149" t="s">
        <v>411</v>
      </c>
      <c r="B84" s="152" t="s">
        <v>412</v>
      </c>
      <c r="C84" s="149" t="s">
        <v>179</v>
      </c>
      <c r="D84" s="149" t="str">
        <f t="shared" si="1"/>
        <v>PILCUYO / YAJACIRCATUYO / TUYO / TUCO</v>
      </c>
      <c r="E84" s="149" t="s">
        <v>182</v>
      </c>
      <c r="F84" s="149" t="s">
        <v>413</v>
      </c>
      <c r="G84" s="153">
        <v>1</v>
      </c>
      <c r="H84" s="154">
        <v>1</v>
      </c>
      <c r="I84" s="154">
        <v>0</v>
      </c>
      <c r="J84" s="154">
        <v>1</v>
      </c>
      <c r="K84" s="154">
        <v>0</v>
      </c>
      <c r="L84" s="154">
        <v>0</v>
      </c>
      <c r="M84" s="154">
        <v>0</v>
      </c>
      <c r="N84" s="154"/>
      <c r="O84"/>
      <c r="P84"/>
      <c r="Q84"/>
      <c r="R84"/>
      <c r="S84"/>
    </row>
    <row r="85" spans="1:19" ht="18" x14ac:dyDescent="0.25">
      <c r="A85" s="149" t="s">
        <v>414</v>
      </c>
      <c r="B85" s="152" t="s">
        <v>415</v>
      </c>
      <c r="C85" s="149" t="s">
        <v>179</v>
      </c>
      <c r="D85" s="149" t="str">
        <f t="shared" si="1"/>
        <v>PILCUYO / HUAYLLATA</v>
      </c>
      <c r="E85" s="149" t="s">
        <v>182</v>
      </c>
      <c r="F85" s="149" t="s">
        <v>416</v>
      </c>
      <c r="G85" s="153">
        <v>1</v>
      </c>
      <c r="H85" s="154">
        <v>1</v>
      </c>
      <c r="I85" s="154">
        <v>1</v>
      </c>
      <c r="J85" s="154">
        <v>0</v>
      </c>
      <c r="K85" s="154">
        <v>0</v>
      </c>
      <c r="L85" s="154">
        <v>0</v>
      </c>
      <c r="M85" s="154">
        <v>0</v>
      </c>
      <c r="N85" s="154"/>
      <c r="O85"/>
      <c r="P85"/>
      <c r="Q85"/>
      <c r="R85"/>
      <c r="S85"/>
    </row>
    <row r="86" spans="1:19" ht="27" x14ac:dyDescent="0.25">
      <c r="A86" s="149" t="s">
        <v>417</v>
      </c>
      <c r="B86" s="152" t="s">
        <v>418</v>
      </c>
      <c r="C86" s="149" t="s">
        <v>179</v>
      </c>
      <c r="D86" s="149" t="str">
        <f t="shared" si="1"/>
        <v>PILCUYO / PACCO CUSULLANA</v>
      </c>
      <c r="E86" s="149" t="s">
        <v>182</v>
      </c>
      <c r="F86" s="149" t="s">
        <v>419</v>
      </c>
      <c r="G86" s="153">
        <v>1</v>
      </c>
      <c r="H86" s="154">
        <v>1</v>
      </c>
      <c r="I86" s="154">
        <v>1</v>
      </c>
      <c r="J86" s="154">
        <v>0</v>
      </c>
      <c r="K86" s="154">
        <v>0</v>
      </c>
      <c r="L86" s="154">
        <v>0</v>
      </c>
      <c r="M86" s="154">
        <v>0</v>
      </c>
      <c r="N86" s="154"/>
      <c r="O86"/>
      <c r="P86"/>
      <c r="Q86"/>
      <c r="R86"/>
      <c r="S86"/>
    </row>
    <row r="87" spans="1:19" ht="18" x14ac:dyDescent="0.25">
      <c r="A87" s="149" t="s">
        <v>420</v>
      </c>
      <c r="B87" s="152" t="s">
        <v>421</v>
      </c>
      <c r="C87" s="149" t="s">
        <v>179</v>
      </c>
      <c r="D87" s="149" t="str">
        <f t="shared" si="1"/>
        <v>SANTA ROSA / PROVIDENCIA</v>
      </c>
      <c r="E87" s="149" t="s">
        <v>186</v>
      </c>
      <c r="F87" s="149" t="s">
        <v>422</v>
      </c>
      <c r="G87" s="153">
        <v>1</v>
      </c>
      <c r="H87" s="154">
        <v>1</v>
      </c>
      <c r="I87" s="154">
        <v>1</v>
      </c>
      <c r="J87" s="154">
        <v>0</v>
      </c>
      <c r="K87" s="154">
        <v>0</v>
      </c>
      <c r="L87" s="154">
        <v>0</v>
      </c>
      <c r="M87" s="154">
        <v>0</v>
      </c>
      <c r="N87" s="154"/>
      <c r="O87"/>
      <c r="P87"/>
      <c r="Q87"/>
      <c r="R87"/>
      <c r="S87"/>
    </row>
    <row r="88" spans="1:19" ht="18" x14ac:dyDescent="0.25">
      <c r="A88" s="149" t="s">
        <v>423</v>
      </c>
      <c r="B88" s="152" t="s">
        <v>424</v>
      </c>
      <c r="C88" s="149" t="s">
        <v>179</v>
      </c>
      <c r="D88" s="149" t="str">
        <f t="shared" si="1"/>
        <v>ILAVE / PIÑUTANI</v>
      </c>
      <c r="E88" s="149" t="s">
        <v>175</v>
      </c>
      <c r="F88" s="149" t="s">
        <v>425</v>
      </c>
      <c r="G88" s="153">
        <v>1</v>
      </c>
      <c r="H88" s="154">
        <v>1</v>
      </c>
      <c r="I88" s="154">
        <v>1</v>
      </c>
      <c r="J88" s="154">
        <v>0</v>
      </c>
      <c r="K88" s="154">
        <v>0</v>
      </c>
      <c r="L88" s="154">
        <v>0</v>
      </c>
      <c r="M88" s="154">
        <v>0</v>
      </c>
      <c r="N88" s="154"/>
      <c r="O88"/>
      <c r="P88"/>
      <c r="Q88"/>
      <c r="R88"/>
      <c r="S88"/>
    </row>
    <row r="89" spans="1:19" ht="18" x14ac:dyDescent="0.25">
      <c r="A89" s="149" t="s">
        <v>426</v>
      </c>
      <c r="B89" s="152" t="s">
        <v>427</v>
      </c>
      <c r="C89" s="149" t="s">
        <v>179</v>
      </c>
      <c r="D89" s="149" t="str">
        <f t="shared" si="1"/>
        <v>PILCUYO / JALLUYO</v>
      </c>
      <c r="E89" s="149" t="s">
        <v>182</v>
      </c>
      <c r="F89" s="149" t="s">
        <v>428</v>
      </c>
      <c r="G89" s="153">
        <v>2</v>
      </c>
      <c r="H89" s="154">
        <v>2</v>
      </c>
      <c r="I89" s="154">
        <v>1</v>
      </c>
      <c r="J89" s="154">
        <v>1</v>
      </c>
      <c r="K89" s="154">
        <v>0</v>
      </c>
      <c r="L89" s="154">
        <v>0</v>
      </c>
      <c r="M89" s="154">
        <v>0</v>
      </c>
      <c r="N89" s="154"/>
      <c r="O89"/>
      <c r="P89"/>
      <c r="Q89"/>
      <c r="R89"/>
      <c r="S89"/>
    </row>
    <row r="90" spans="1:19" ht="18" x14ac:dyDescent="0.25">
      <c r="A90" s="149" t="s">
        <v>429</v>
      </c>
      <c r="B90" s="152" t="s">
        <v>430</v>
      </c>
      <c r="C90" s="149" t="s">
        <v>179</v>
      </c>
      <c r="D90" s="149" t="str">
        <f t="shared" si="1"/>
        <v>ILAVE / CHURO LOPEZ</v>
      </c>
      <c r="E90" s="149" t="s">
        <v>175</v>
      </c>
      <c r="F90" s="149" t="s">
        <v>431</v>
      </c>
      <c r="G90" s="153">
        <v>2</v>
      </c>
      <c r="H90" s="154">
        <v>2</v>
      </c>
      <c r="I90" s="154">
        <v>0</v>
      </c>
      <c r="J90" s="154">
        <v>2</v>
      </c>
      <c r="K90" s="154">
        <v>0</v>
      </c>
      <c r="L90" s="154">
        <v>0</v>
      </c>
      <c r="M90" s="154">
        <v>0</v>
      </c>
      <c r="N90" s="154"/>
      <c r="O90"/>
      <c r="P90"/>
      <c r="Q90"/>
      <c r="R90"/>
      <c r="S90"/>
    </row>
    <row r="91" spans="1:19" ht="18" x14ac:dyDescent="0.25">
      <c r="A91" s="149" t="s">
        <v>432</v>
      </c>
      <c r="B91" s="152" t="s">
        <v>433</v>
      </c>
      <c r="C91" s="149" t="s">
        <v>179</v>
      </c>
      <c r="D91" s="149" t="str">
        <f t="shared" si="1"/>
        <v>ILAVE / ILAVE</v>
      </c>
      <c r="E91" s="149" t="s">
        <v>175</v>
      </c>
      <c r="F91" s="149" t="s">
        <v>175</v>
      </c>
      <c r="G91" s="153">
        <v>1</v>
      </c>
      <c r="H91" s="154">
        <v>1</v>
      </c>
      <c r="I91" s="154">
        <v>1</v>
      </c>
      <c r="J91" s="154">
        <v>0</v>
      </c>
      <c r="K91" s="154">
        <v>0</v>
      </c>
      <c r="L91" s="154">
        <v>0</v>
      </c>
      <c r="M91" s="154">
        <v>0</v>
      </c>
      <c r="N91" s="154"/>
      <c r="O91"/>
      <c r="P91"/>
      <c r="Q91"/>
      <c r="R91"/>
      <c r="S91"/>
    </row>
    <row r="92" spans="1:19" ht="27" x14ac:dyDescent="0.25">
      <c r="A92" s="149" t="s">
        <v>434</v>
      </c>
      <c r="B92" s="152" t="s">
        <v>435</v>
      </c>
      <c r="C92" s="149" t="s">
        <v>179</v>
      </c>
      <c r="D92" s="149" t="str">
        <f t="shared" si="1"/>
        <v>CAPAZO / ROSARIO ALTO ANCOMARCA</v>
      </c>
      <c r="E92" s="149" t="s">
        <v>273</v>
      </c>
      <c r="F92" s="149" t="s">
        <v>436</v>
      </c>
      <c r="G92" s="153">
        <v>1</v>
      </c>
      <c r="H92" s="154">
        <v>1</v>
      </c>
      <c r="I92" s="154">
        <v>0</v>
      </c>
      <c r="J92" s="154">
        <v>1</v>
      </c>
      <c r="K92" s="154">
        <v>0</v>
      </c>
      <c r="L92" s="154">
        <v>0</v>
      </c>
      <c r="M92" s="154">
        <v>0</v>
      </c>
      <c r="N92" s="154"/>
      <c r="O92"/>
      <c r="P92"/>
      <c r="Q92"/>
      <c r="R92"/>
      <c r="S92"/>
    </row>
    <row r="93" spans="1:19" ht="18" x14ac:dyDescent="0.25">
      <c r="A93" s="149" t="s">
        <v>437</v>
      </c>
      <c r="B93" s="152" t="s">
        <v>438</v>
      </c>
      <c r="C93" s="149" t="s">
        <v>179</v>
      </c>
      <c r="D93" s="149" t="str">
        <f t="shared" si="1"/>
        <v>ILAVE / SANTA MARIA</v>
      </c>
      <c r="E93" s="149" t="s">
        <v>175</v>
      </c>
      <c r="F93" s="149" t="s">
        <v>439</v>
      </c>
      <c r="G93" s="153">
        <v>1</v>
      </c>
      <c r="H93" s="154">
        <v>1</v>
      </c>
      <c r="I93" s="154">
        <v>1</v>
      </c>
      <c r="J93" s="154">
        <v>0</v>
      </c>
      <c r="K93" s="154">
        <v>0</v>
      </c>
      <c r="L93" s="154">
        <v>0</v>
      </c>
      <c r="M93" s="154">
        <v>0</v>
      </c>
      <c r="N93" s="154"/>
      <c r="O93"/>
      <c r="P93"/>
      <c r="Q93"/>
      <c r="R93"/>
      <c r="S93"/>
    </row>
    <row r="94" spans="1:19" ht="18" x14ac:dyDescent="0.25">
      <c r="A94" s="149" t="s">
        <v>440</v>
      </c>
      <c r="B94" s="152" t="s">
        <v>441</v>
      </c>
      <c r="C94" s="149" t="s">
        <v>179</v>
      </c>
      <c r="D94" s="149" t="str">
        <f t="shared" si="1"/>
        <v>ILAVE / ANCASAYA</v>
      </c>
      <c r="E94" s="149" t="s">
        <v>175</v>
      </c>
      <c r="F94" s="149" t="s">
        <v>442</v>
      </c>
      <c r="G94" s="153">
        <v>1</v>
      </c>
      <c r="H94" s="154">
        <v>1</v>
      </c>
      <c r="I94" s="154">
        <v>1</v>
      </c>
      <c r="J94" s="154">
        <v>0</v>
      </c>
      <c r="K94" s="154">
        <v>0</v>
      </c>
      <c r="L94" s="154">
        <v>0</v>
      </c>
      <c r="M94" s="154">
        <v>0</v>
      </c>
      <c r="N94" s="154"/>
      <c r="O94"/>
      <c r="P94"/>
      <c r="Q94"/>
      <c r="R94"/>
      <c r="S94"/>
    </row>
    <row r="95" spans="1:19" ht="18" x14ac:dyDescent="0.25">
      <c r="A95" s="149" t="s">
        <v>443</v>
      </c>
      <c r="B95" s="152" t="s">
        <v>444</v>
      </c>
      <c r="C95" s="149" t="s">
        <v>179</v>
      </c>
      <c r="D95" s="149" t="str">
        <f t="shared" si="1"/>
        <v>ILAVE / CHIRIMAYA</v>
      </c>
      <c r="E95" s="149" t="s">
        <v>175</v>
      </c>
      <c r="F95" s="149" t="s">
        <v>445</v>
      </c>
      <c r="G95" s="153">
        <v>1</v>
      </c>
      <c r="H95" s="154">
        <v>1</v>
      </c>
      <c r="I95" s="154">
        <v>1</v>
      </c>
      <c r="J95" s="154">
        <v>0</v>
      </c>
      <c r="K95" s="154">
        <v>0</v>
      </c>
      <c r="L95" s="154">
        <v>0</v>
      </c>
      <c r="M95" s="154">
        <v>0</v>
      </c>
      <c r="N95" s="154"/>
      <c r="O95"/>
      <c r="P95"/>
      <c r="Q95"/>
      <c r="R95"/>
      <c r="S95"/>
    </row>
    <row r="96" spans="1:19" ht="18" x14ac:dyDescent="0.25">
      <c r="A96" s="149" t="s">
        <v>446</v>
      </c>
      <c r="B96" s="152" t="s">
        <v>447</v>
      </c>
      <c r="C96" s="149" t="s">
        <v>179</v>
      </c>
      <c r="D96" s="149" t="str">
        <f t="shared" si="1"/>
        <v>ILAVE / LACOTUYO</v>
      </c>
      <c r="E96" s="149" t="s">
        <v>175</v>
      </c>
      <c r="F96" s="149" t="s">
        <v>448</v>
      </c>
      <c r="G96" s="153">
        <v>1</v>
      </c>
      <c r="H96" s="154">
        <v>1</v>
      </c>
      <c r="I96" s="154">
        <v>1</v>
      </c>
      <c r="J96" s="154">
        <v>0</v>
      </c>
      <c r="K96" s="154">
        <v>0</v>
      </c>
      <c r="L96" s="154">
        <v>0</v>
      </c>
      <c r="M96" s="154">
        <v>0</v>
      </c>
      <c r="N96" s="154"/>
      <c r="O96"/>
      <c r="P96"/>
      <c r="Q96"/>
      <c r="R96"/>
      <c r="S96"/>
    </row>
    <row r="97" spans="1:19" ht="27" x14ac:dyDescent="0.25">
      <c r="A97" s="149" t="s">
        <v>449</v>
      </c>
      <c r="B97" s="152" t="s">
        <v>450</v>
      </c>
      <c r="C97" s="149" t="s">
        <v>179</v>
      </c>
      <c r="D97" s="149" t="str">
        <f t="shared" si="1"/>
        <v>CAPAZO / SAN JOSE DE ANCOMARCA</v>
      </c>
      <c r="E97" s="149" t="s">
        <v>273</v>
      </c>
      <c r="F97" s="149" t="s">
        <v>451</v>
      </c>
      <c r="G97" s="153">
        <v>1</v>
      </c>
      <c r="H97" s="154">
        <v>1</v>
      </c>
      <c r="I97" s="154">
        <v>0</v>
      </c>
      <c r="J97" s="154">
        <v>1</v>
      </c>
      <c r="K97" s="154">
        <v>0</v>
      </c>
      <c r="L97" s="154">
        <v>0</v>
      </c>
      <c r="M97" s="154">
        <v>0</v>
      </c>
      <c r="N97" s="154"/>
      <c r="O97"/>
      <c r="P97"/>
      <c r="Q97"/>
      <c r="R97"/>
      <c r="S97"/>
    </row>
    <row r="98" spans="1:19" ht="18" x14ac:dyDescent="0.25">
      <c r="A98" s="149" t="s">
        <v>452</v>
      </c>
      <c r="B98" s="152" t="s">
        <v>453</v>
      </c>
      <c r="C98" s="149" t="s">
        <v>179</v>
      </c>
      <c r="D98" s="149" t="str">
        <f t="shared" si="1"/>
        <v>ILAVE / COLLPUYO</v>
      </c>
      <c r="E98" s="149" t="s">
        <v>175</v>
      </c>
      <c r="F98" s="149" t="s">
        <v>454</v>
      </c>
      <c r="G98" s="153">
        <v>1</v>
      </c>
      <c r="H98" s="154">
        <v>1</v>
      </c>
      <c r="I98" s="154">
        <v>1</v>
      </c>
      <c r="J98" s="154">
        <v>0</v>
      </c>
      <c r="K98" s="154">
        <v>0</v>
      </c>
      <c r="L98" s="154">
        <v>0</v>
      </c>
      <c r="M98" s="154">
        <v>0</v>
      </c>
      <c r="N98" s="154"/>
      <c r="O98"/>
      <c r="P98"/>
      <c r="Q98"/>
      <c r="R98"/>
      <c r="S98"/>
    </row>
    <row r="99" spans="1:19" ht="18" x14ac:dyDescent="0.25">
      <c r="A99" s="149" t="s">
        <v>455</v>
      </c>
      <c r="B99" s="152" t="s">
        <v>456</v>
      </c>
      <c r="C99" s="149" t="s">
        <v>179</v>
      </c>
      <c r="D99" s="149" t="str">
        <f t="shared" si="1"/>
        <v>CONDURIRI / SALES GRANDE</v>
      </c>
      <c r="E99" s="149" t="s">
        <v>196</v>
      </c>
      <c r="F99" s="149" t="s">
        <v>457</v>
      </c>
      <c r="G99" s="153">
        <v>1</v>
      </c>
      <c r="H99" s="154">
        <v>1</v>
      </c>
      <c r="I99" s="154">
        <v>0</v>
      </c>
      <c r="J99" s="154">
        <v>1</v>
      </c>
      <c r="K99" s="154">
        <v>0</v>
      </c>
      <c r="L99" s="154">
        <v>0</v>
      </c>
      <c r="M99" s="154">
        <v>0</v>
      </c>
      <c r="N99" s="154"/>
      <c r="O99"/>
      <c r="P99"/>
      <c r="Q99"/>
      <c r="R99"/>
      <c r="S99"/>
    </row>
    <row r="100" spans="1:19" ht="18" x14ac:dyDescent="0.25">
      <c r="A100" s="149" t="s">
        <v>458</v>
      </c>
      <c r="B100" s="152" t="s">
        <v>459</v>
      </c>
      <c r="C100" s="149" t="s">
        <v>179</v>
      </c>
      <c r="D100" s="149" t="str">
        <f t="shared" si="1"/>
        <v>ILAVE / CHOQUE</v>
      </c>
      <c r="E100" s="149" t="s">
        <v>175</v>
      </c>
      <c r="F100" s="149" t="s">
        <v>460</v>
      </c>
      <c r="G100" s="153">
        <v>1</v>
      </c>
      <c r="H100" s="154">
        <v>1</v>
      </c>
      <c r="I100" s="154">
        <v>1</v>
      </c>
      <c r="J100" s="154">
        <v>0</v>
      </c>
      <c r="K100" s="154">
        <v>0</v>
      </c>
      <c r="L100" s="154">
        <v>0</v>
      </c>
      <c r="M100" s="154">
        <v>0</v>
      </c>
      <c r="N100" s="154"/>
      <c r="O100"/>
      <c r="P100"/>
      <c r="Q100"/>
      <c r="R100"/>
      <c r="S100"/>
    </row>
    <row r="101" spans="1:19" ht="18" x14ac:dyDescent="0.25">
      <c r="A101" s="149" t="s">
        <v>461</v>
      </c>
      <c r="B101" s="152" t="s">
        <v>462</v>
      </c>
      <c r="C101" s="149" t="s">
        <v>179</v>
      </c>
      <c r="D101" s="149" t="str">
        <f t="shared" si="1"/>
        <v>ILAVE / CHUNTACOLLO</v>
      </c>
      <c r="E101" s="149" t="s">
        <v>175</v>
      </c>
      <c r="F101" s="149" t="s">
        <v>463</v>
      </c>
      <c r="G101" s="153">
        <v>3</v>
      </c>
      <c r="H101" s="154">
        <v>3</v>
      </c>
      <c r="I101" s="154">
        <v>1</v>
      </c>
      <c r="J101" s="154">
        <v>2</v>
      </c>
      <c r="K101" s="154">
        <v>0</v>
      </c>
      <c r="L101" s="154">
        <v>0</v>
      </c>
      <c r="M101" s="154">
        <v>0</v>
      </c>
      <c r="N101" s="154"/>
      <c r="O101"/>
      <c r="P101"/>
      <c r="Q101"/>
      <c r="R101"/>
      <c r="S101"/>
    </row>
    <row r="102" spans="1:19" ht="18" x14ac:dyDescent="0.25">
      <c r="A102" s="149" t="s">
        <v>464</v>
      </c>
      <c r="B102" s="152" t="s">
        <v>465</v>
      </c>
      <c r="C102" s="149" t="s">
        <v>179</v>
      </c>
      <c r="D102" s="149" t="str">
        <f t="shared" si="1"/>
        <v>SANTA ROSA / SAPACHULPA</v>
      </c>
      <c r="E102" s="149" t="s">
        <v>186</v>
      </c>
      <c r="F102" s="149" t="s">
        <v>466</v>
      </c>
      <c r="G102" s="153">
        <v>2</v>
      </c>
      <c r="H102" s="154">
        <v>2</v>
      </c>
      <c r="I102" s="154">
        <v>0</v>
      </c>
      <c r="J102" s="154">
        <v>2</v>
      </c>
      <c r="K102" s="154">
        <v>0</v>
      </c>
      <c r="L102" s="154">
        <v>0</v>
      </c>
      <c r="M102" s="154">
        <v>0</v>
      </c>
      <c r="N102" s="154"/>
      <c r="O102"/>
      <c r="P102"/>
      <c r="Q102"/>
      <c r="R102"/>
      <c r="S102"/>
    </row>
    <row r="103" spans="1:19" ht="27" x14ac:dyDescent="0.25">
      <c r="A103" s="149" t="s">
        <v>467</v>
      </c>
      <c r="B103" s="152" t="s">
        <v>468</v>
      </c>
      <c r="C103" s="149" t="s">
        <v>179</v>
      </c>
      <c r="D103" s="149" t="str">
        <f t="shared" si="1"/>
        <v>ILAVE / CHOCCOQUELICANI</v>
      </c>
      <c r="E103" s="149" t="s">
        <v>175</v>
      </c>
      <c r="F103" s="149" t="s">
        <v>469</v>
      </c>
      <c r="G103" s="153">
        <v>1</v>
      </c>
      <c r="H103" s="154">
        <v>1</v>
      </c>
      <c r="I103" s="154">
        <v>0</v>
      </c>
      <c r="J103" s="154">
        <v>1</v>
      </c>
      <c r="K103" s="154">
        <v>0</v>
      </c>
      <c r="L103" s="154">
        <v>0</v>
      </c>
      <c r="M103" s="154">
        <v>0</v>
      </c>
      <c r="N103" s="154"/>
      <c r="O103"/>
      <c r="P103"/>
      <c r="Q103"/>
      <c r="R103"/>
      <c r="S103"/>
    </row>
    <row r="104" spans="1:19" ht="18" x14ac:dyDescent="0.25">
      <c r="A104" s="149" t="s">
        <v>470</v>
      </c>
      <c r="B104" s="152" t="s">
        <v>471</v>
      </c>
      <c r="C104" s="149" t="s">
        <v>179</v>
      </c>
      <c r="D104" s="149" t="str">
        <f t="shared" si="1"/>
        <v>ILAVE / ILAVE</v>
      </c>
      <c r="E104" s="149" t="s">
        <v>175</v>
      </c>
      <c r="F104" s="149" t="s">
        <v>175</v>
      </c>
      <c r="G104" s="153">
        <v>1</v>
      </c>
      <c r="H104" s="154">
        <v>1</v>
      </c>
      <c r="I104" s="154">
        <v>0</v>
      </c>
      <c r="J104" s="154">
        <v>1</v>
      </c>
      <c r="K104" s="154">
        <v>0</v>
      </c>
      <c r="L104" s="154">
        <v>0</v>
      </c>
      <c r="M104" s="154">
        <v>0</v>
      </c>
      <c r="N104" s="154"/>
      <c r="O104"/>
      <c r="P104"/>
      <c r="Q104"/>
      <c r="R104"/>
      <c r="S104"/>
    </row>
    <row r="105" spans="1:19" ht="27" x14ac:dyDescent="0.25">
      <c r="A105" s="149" t="s">
        <v>472</v>
      </c>
      <c r="B105" s="152" t="s">
        <v>473</v>
      </c>
      <c r="C105" s="149" t="s">
        <v>179</v>
      </c>
      <c r="D105" s="149" t="str">
        <f t="shared" si="1"/>
        <v>SANTA ROSA / HUANACACAMAYA</v>
      </c>
      <c r="E105" s="149" t="s">
        <v>186</v>
      </c>
      <c r="F105" s="149" t="s">
        <v>474</v>
      </c>
      <c r="G105" s="153">
        <v>1</v>
      </c>
      <c r="H105" s="154">
        <v>1</v>
      </c>
      <c r="I105" s="154">
        <v>1</v>
      </c>
      <c r="J105" s="154">
        <v>0</v>
      </c>
      <c r="K105" s="154">
        <v>0</v>
      </c>
      <c r="L105" s="154">
        <v>0</v>
      </c>
      <c r="M105" s="154">
        <v>0</v>
      </c>
      <c r="N105" s="154"/>
      <c r="O105"/>
      <c r="P105"/>
      <c r="Q105"/>
      <c r="R105"/>
      <c r="S105"/>
    </row>
    <row r="106" spans="1:19" ht="18" x14ac:dyDescent="0.25">
      <c r="A106" s="149" t="s">
        <v>475</v>
      </c>
      <c r="B106" s="152" t="s">
        <v>476</v>
      </c>
      <c r="C106" s="149" t="s">
        <v>179</v>
      </c>
      <c r="D106" s="149" t="str">
        <f t="shared" si="1"/>
        <v>ILAVE / CCACCATA</v>
      </c>
      <c r="E106" s="149" t="s">
        <v>175</v>
      </c>
      <c r="F106" s="149" t="s">
        <v>477</v>
      </c>
      <c r="G106" s="153">
        <v>1</v>
      </c>
      <c r="H106" s="154">
        <v>1</v>
      </c>
      <c r="I106" s="154">
        <v>1</v>
      </c>
      <c r="J106" s="154">
        <v>0</v>
      </c>
      <c r="K106" s="154">
        <v>0</v>
      </c>
      <c r="L106" s="154">
        <v>0</v>
      </c>
      <c r="M106" s="154">
        <v>0</v>
      </c>
      <c r="N106" s="154"/>
      <c r="O106"/>
      <c r="P106"/>
      <c r="Q106"/>
      <c r="R106"/>
      <c r="S106"/>
    </row>
    <row r="107" spans="1:19" ht="18" x14ac:dyDescent="0.25">
      <c r="A107" s="149" t="s">
        <v>478</v>
      </c>
      <c r="B107" s="152" t="s">
        <v>479</v>
      </c>
      <c r="C107" s="149" t="s">
        <v>179</v>
      </c>
      <c r="D107" s="149" t="str">
        <f t="shared" si="1"/>
        <v>CONDURIRI / UNTAVE</v>
      </c>
      <c r="E107" s="149" t="s">
        <v>196</v>
      </c>
      <c r="F107" s="149" t="s">
        <v>480</v>
      </c>
      <c r="G107" s="153">
        <v>1</v>
      </c>
      <c r="H107" s="154">
        <v>1</v>
      </c>
      <c r="I107" s="154">
        <v>0</v>
      </c>
      <c r="J107" s="154">
        <v>1</v>
      </c>
      <c r="K107" s="154">
        <v>0</v>
      </c>
      <c r="L107" s="154">
        <v>0</v>
      </c>
      <c r="M107" s="154">
        <v>0</v>
      </c>
      <c r="N107" s="154"/>
      <c r="O107"/>
      <c r="P107"/>
      <c r="Q107"/>
      <c r="R107"/>
      <c r="S107"/>
    </row>
    <row r="108" spans="1:19" ht="18" x14ac:dyDescent="0.25">
      <c r="A108" s="149" t="s">
        <v>481</v>
      </c>
      <c r="B108" s="152" t="s">
        <v>482</v>
      </c>
      <c r="C108" s="149" t="s">
        <v>179</v>
      </c>
      <c r="D108" s="149" t="str">
        <f t="shared" si="1"/>
        <v>PILCUYO / SANCUTA</v>
      </c>
      <c r="E108" s="149" t="s">
        <v>182</v>
      </c>
      <c r="F108" s="149" t="s">
        <v>483</v>
      </c>
      <c r="G108" s="153">
        <v>1</v>
      </c>
      <c r="H108" s="154">
        <v>1</v>
      </c>
      <c r="I108" s="154">
        <v>1</v>
      </c>
      <c r="J108" s="154">
        <v>0</v>
      </c>
      <c r="K108" s="154">
        <v>0</v>
      </c>
      <c r="L108" s="154">
        <v>0</v>
      </c>
      <c r="M108" s="154">
        <v>0</v>
      </c>
      <c r="N108" s="154"/>
      <c r="O108"/>
      <c r="P108"/>
      <c r="Q108"/>
      <c r="R108"/>
      <c r="S108"/>
    </row>
    <row r="109" spans="1:19" ht="18" x14ac:dyDescent="0.25">
      <c r="A109" s="149" t="s">
        <v>484</v>
      </c>
      <c r="B109" s="152" t="s">
        <v>485</v>
      </c>
      <c r="C109" s="149" t="s">
        <v>179</v>
      </c>
      <c r="D109" s="149" t="str">
        <f t="shared" si="1"/>
        <v>ILAVE / CHILACOLLO</v>
      </c>
      <c r="E109" s="149" t="s">
        <v>175</v>
      </c>
      <c r="F109" s="149" t="s">
        <v>486</v>
      </c>
      <c r="G109" s="153">
        <v>1</v>
      </c>
      <c r="H109" s="154">
        <v>1</v>
      </c>
      <c r="I109" s="154">
        <v>1</v>
      </c>
      <c r="J109" s="154">
        <v>0</v>
      </c>
      <c r="K109" s="154">
        <v>0</v>
      </c>
      <c r="L109" s="154">
        <v>0</v>
      </c>
      <c r="M109" s="154">
        <v>0</v>
      </c>
      <c r="N109" s="154"/>
      <c r="O109"/>
      <c r="P109"/>
      <c r="Q109"/>
      <c r="R109"/>
      <c r="S109"/>
    </row>
    <row r="110" spans="1:19" ht="27" x14ac:dyDescent="0.25">
      <c r="A110" s="149" t="s">
        <v>487</v>
      </c>
      <c r="B110" s="152" t="s">
        <v>488</v>
      </c>
      <c r="C110" s="149" t="s">
        <v>179</v>
      </c>
      <c r="D110" s="149" t="str">
        <f t="shared" si="1"/>
        <v>ILAVE / QUALICANI CHICO</v>
      </c>
      <c r="E110" s="149" t="s">
        <v>175</v>
      </c>
      <c r="F110" s="149" t="s">
        <v>489</v>
      </c>
      <c r="G110" s="153">
        <v>1</v>
      </c>
      <c r="H110" s="154">
        <v>1</v>
      </c>
      <c r="I110" s="154">
        <v>1</v>
      </c>
      <c r="J110" s="154">
        <v>0</v>
      </c>
      <c r="K110" s="154">
        <v>0</v>
      </c>
      <c r="L110" s="154">
        <v>0</v>
      </c>
      <c r="M110" s="154">
        <v>0</v>
      </c>
      <c r="N110" s="154"/>
      <c r="O110"/>
      <c r="P110"/>
      <c r="Q110"/>
      <c r="R110"/>
      <c r="S110"/>
    </row>
    <row r="111" spans="1:19" ht="18" x14ac:dyDescent="0.25">
      <c r="A111" s="149" t="s">
        <v>490</v>
      </c>
      <c r="B111" s="152" t="s">
        <v>491</v>
      </c>
      <c r="C111" s="149" t="s">
        <v>179</v>
      </c>
      <c r="D111" s="149" t="str">
        <f t="shared" si="1"/>
        <v>SANTA ROSA / CHICHILLAPI</v>
      </c>
      <c r="E111" s="149" t="s">
        <v>186</v>
      </c>
      <c r="F111" s="149" t="s">
        <v>492</v>
      </c>
      <c r="G111" s="153">
        <v>1</v>
      </c>
      <c r="H111" s="154">
        <v>1</v>
      </c>
      <c r="I111" s="154">
        <v>0</v>
      </c>
      <c r="J111" s="154">
        <v>1</v>
      </c>
      <c r="K111" s="154">
        <v>0</v>
      </c>
      <c r="L111" s="154">
        <v>0</v>
      </c>
      <c r="M111" s="154">
        <v>0</v>
      </c>
      <c r="N111" s="154"/>
      <c r="O111"/>
      <c r="P111"/>
      <c r="Q111"/>
      <c r="R111"/>
      <c r="S111"/>
    </row>
    <row r="112" spans="1:19" ht="18" x14ac:dyDescent="0.25">
      <c r="A112" s="149" t="s">
        <v>493</v>
      </c>
      <c r="B112" s="152" t="s">
        <v>494</v>
      </c>
      <c r="C112" s="149" t="s">
        <v>179</v>
      </c>
      <c r="D112" s="149" t="str">
        <f t="shared" si="1"/>
        <v>CONDURIRI / PAIRUMANI</v>
      </c>
      <c r="E112" s="149" t="s">
        <v>196</v>
      </c>
      <c r="F112" s="149" t="s">
        <v>495</v>
      </c>
      <c r="G112" s="153">
        <v>1</v>
      </c>
      <c r="H112" s="154">
        <v>1</v>
      </c>
      <c r="I112" s="154">
        <v>0</v>
      </c>
      <c r="J112" s="154">
        <v>1</v>
      </c>
      <c r="K112" s="154">
        <v>0</v>
      </c>
      <c r="L112" s="154">
        <v>0</v>
      </c>
      <c r="M112" s="154">
        <v>0</v>
      </c>
      <c r="N112" s="154"/>
      <c r="O112"/>
      <c r="P112"/>
      <c r="Q112"/>
      <c r="R112"/>
      <c r="S112"/>
    </row>
    <row r="113" spans="1:19" ht="18" x14ac:dyDescent="0.25">
      <c r="A113" s="149" t="s">
        <v>496</v>
      </c>
      <c r="B113" s="152" t="s">
        <v>497</v>
      </c>
      <c r="C113" s="149" t="s">
        <v>179</v>
      </c>
      <c r="D113" s="149" t="str">
        <f t="shared" si="1"/>
        <v>ILAVE / VILCA CHILE</v>
      </c>
      <c r="E113" s="149" t="s">
        <v>175</v>
      </c>
      <c r="F113" s="149" t="s">
        <v>498</v>
      </c>
      <c r="G113" s="153">
        <v>1</v>
      </c>
      <c r="H113" s="154">
        <v>1</v>
      </c>
      <c r="I113" s="154">
        <v>1</v>
      </c>
      <c r="J113" s="154">
        <v>0</v>
      </c>
      <c r="K113" s="154">
        <v>0</v>
      </c>
      <c r="L113" s="154">
        <v>0</v>
      </c>
      <c r="M113" s="154">
        <v>0</v>
      </c>
      <c r="N113" s="154"/>
      <c r="O113"/>
      <c r="P113"/>
      <c r="Q113"/>
      <c r="R113"/>
      <c r="S113"/>
    </row>
    <row r="114" spans="1:19" ht="18" x14ac:dyDescent="0.25">
      <c r="A114" s="149" t="s">
        <v>499</v>
      </c>
      <c r="B114" s="152">
        <v>1076</v>
      </c>
      <c r="C114" s="149" t="s">
        <v>179</v>
      </c>
      <c r="D114" s="149" t="str">
        <f t="shared" si="1"/>
        <v>ILAVE / JAQUENCACHI</v>
      </c>
      <c r="E114" s="149" t="s">
        <v>175</v>
      </c>
      <c r="F114" s="149" t="s">
        <v>500</v>
      </c>
      <c r="G114" s="153">
        <v>2</v>
      </c>
      <c r="H114" s="154">
        <v>2</v>
      </c>
      <c r="I114" s="154">
        <v>1</v>
      </c>
      <c r="J114" s="154">
        <v>1</v>
      </c>
      <c r="K114" s="154">
        <v>0</v>
      </c>
      <c r="L114" s="154">
        <v>0</v>
      </c>
      <c r="M114" s="154">
        <v>0</v>
      </c>
      <c r="N114" s="154"/>
      <c r="O114"/>
      <c r="P114"/>
      <c r="Q114"/>
      <c r="R114"/>
      <c r="S114"/>
    </row>
    <row r="115" spans="1:19" ht="27" x14ac:dyDescent="0.25">
      <c r="A115" s="149" t="s">
        <v>501</v>
      </c>
      <c r="B115" s="152" t="s">
        <v>502</v>
      </c>
      <c r="C115" s="149" t="s">
        <v>179</v>
      </c>
      <c r="D115" s="149" t="str">
        <f t="shared" si="1"/>
        <v>ILAVE / PALLALLMARCA</v>
      </c>
      <c r="E115" s="149" t="s">
        <v>175</v>
      </c>
      <c r="F115" s="149" t="s">
        <v>503</v>
      </c>
      <c r="G115" s="153">
        <v>1</v>
      </c>
      <c r="H115" s="154">
        <v>1</v>
      </c>
      <c r="I115" s="154">
        <v>0</v>
      </c>
      <c r="J115" s="154">
        <v>1</v>
      </c>
      <c r="K115" s="154">
        <v>0</v>
      </c>
      <c r="L115" s="154">
        <v>0</v>
      </c>
      <c r="M115" s="154">
        <v>0</v>
      </c>
      <c r="N115" s="154"/>
      <c r="O115"/>
      <c r="P115"/>
      <c r="Q115"/>
      <c r="R115"/>
      <c r="S115"/>
    </row>
    <row r="116" spans="1:19" ht="18" x14ac:dyDescent="0.25">
      <c r="A116" s="149" t="s">
        <v>504</v>
      </c>
      <c r="B116" s="152" t="s">
        <v>505</v>
      </c>
      <c r="C116" s="149" t="s">
        <v>179</v>
      </c>
      <c r="D116" s="149" t="str">
        <f t="shared" si="1"/>
        <v>ILAVE / CHUNGARA</v>
      </c>
      <c r="E116" s="149" t="s">
        <v>175</v>
      </c>
      <c r="F116" s="149" t="s">
        <v>506</v>
      </c>
      <c r="G116" s="153">
        <v>1</v>
      </c>
      <c r="H116" s="154">
        <v>1</v>
      </c>
      <c r="I116" s="154">
        <v>0</v>
      </c>
      <c r="J116" s="154">
        <v>1</v>
      </c>
      <c r="K116" s="154">
        <v>0</v>
      </c>
      <c r="L116" s="154">
        <v>0</v>
      </c>
      <c r="M116" s="154">
        <v>0</v>
      </c>
      <c r="N116" s="154"/>
      <c r="O116"/>
      <c r="P116"/>
      <c r="Q116"/>
      <c r="R116"/>
      <c r="S116"/>
    </row>
    <row r="117" spans="1:19" ht="18" x14ac:dyDescent="0.25">
      <c r="A117" s="149" t="s">
        <v>507</v>
      </c>
      <c r="B117" s="152" t="s">
        <v>508</v>
      </c>
      <c r="C117" s="149" t="s">
        <v>179</v>
      </c>
      <c r="D117" s="149" t="str">
        <f t="shared" si="1"/>
        <v>CONDURIRI / YARIHUANI</v>
      </c>
      <c r="E117" s="149" t="s">
        <v>196</v>
      </c>
      <c r="F117" s="149" t="s">
        <v>509</v>
      </c>
      <c r="G117" s="153">
        <v>1</v>
      </c>
      <c r="H117" s="154">
        <v>1</v>
      </c>
      <c r="I117" s="154">
        <v>1</v>
      </c>
      <c r="J117" s="154">
        <v>0</v>
      </c>
      <c r="K117" s="154">
        <v>0</v>
      </c>
      <c r="L117" s="154">
        <v>0</v>
      </c>
      <c r="M117" s="154">
        <v>0</v>
      </c>
      <c r="N117" s="154"/>
      <c r="O117"/>
      <c r="P117"/>
      <c r="Q117"/>
      <c r="R117"/>
      <c r="S117"/>
    </row>
    <row r="118" spans="1:19" ht="36" x14ac:dyDescent="0.25">
      <c r="A118" s="149" t="s">
        <v>510</v>
      </c>
      <c r="B118" s="152" t="s">
        <v>511</v>
      </c>
      <c r="C118" s="149" t="s">
        <v>179</v>
      </c>
      <c r="D118" s="149" t="str">
        <f t="shared" si="1"/>
        <v>ILAVE / SAN CARLOS MARCACCOLLO</v>
      </c>
      <c r="E118" s="149" t="s">
        <v>175</v>
      </c>
      <c r="F118" s="149" t="s">
        <v>512</v>
      </c>
      <c r="G118" s="153">
        <v>1</v>
      </c>
      <c r="H118" s="154">
        <v>1</v>
      </c>
      <c r="I118" s="154">
        <v>0</v>
      </c>
      <c r="J118" s="154">
        <v>1</v>
      </c>
      <c r="K118" s="154">
        <v>0</v>
      </c>
      <c r="L118" s="154">
        <v>0</v>
      </c>
      <c r="M118" s="154">
        <v>0</v>
      </c>
      <c r="N118" s="154"/>
      <c r="O118"/>
      <c r="P118"/>
      <c r="Q118"/>
      <c r="R118"/>
      <c r="S118"/>
    </row>
    <row r="119" spans="1:19" ht="18" x14ac:dyDescent="0.25">
      <c r="A119" s="149" t="s">
        <v>513</v>
      </c>
      <c r="B119" s="152" t="s">
        <v>514</v>
      </c>
      <c r="C119" s="149" t="s">
        <v>179</v>
      </c>
      <c r="D119" s="149" t="str">
        <f t="shared" si="1"/>
        <v>ILAVE / CORARACA</v>
      </c>
      <c r="E119" s="149" t="s">
        <v>175</v>
      </c>
      <c r="F119" s="149" t="s">
        <v>515</v>
      </c>
      <c r="G119" s="153">
        <v>1</v>
      </c>
      <c r="H119" s="154">
        <v>1</v>
      </c>
      <c r="I119" s="154">
        <v>1</v>
      </c>
      <c r="J119" s="154">
        <v>0</v>
      </c>
      <c r="K119" s="154">
        <v>0</v>
      </c>
      <c r="L119" s="154">
        <v>0</v>
      </c>
      <c r="M119" s="154">
        <v>0</v>
      </c>
      <c r="N119" s="154"/>
      <c r="O119"/>
      <c r="P119"/>
      <c r="Q119"/>
      <c r="R119"/>
      <c r="S119"/>
    </row>
    <row r="120" spans="1:19" ht="27" x14ac:dyDescent="0.25">
      <c r="A120" s="149" t="s">
        <v>516</v>
      </c>
      <c r="B120" s="152" t="s">
        <v>517</v>
      </c>
      <c r="C120" s="149" t="s">
        <v>179</v>
      </c>
      <c r="D120" s="149" t="str">
        <f t="shared" si="1"/>
        <v>CAPAZO / TUPALA HACIENDA</v>
      </c>
      <c r="E120" s="149" t="s">
        <v>273</v>
      </c>
      <c r="F120" s="149" t="s">
        <v>518</v>
      </c>
      <c r="G120" s="153">
        <v>1</v>
      </c>
      <c r="H120" s="154">
        <v>1</v>
      </c>
      <c r="I120" s="154">
        <v>0</v>
      </c>
      <c r="J120" s="154">
        <v>1</v>
      </c>
      <c r="K120" s="154">
        <v>0</v>
      </c>
      <c r="L120" s="154">
        <v>0</v>
      </c>
      <c r="M120" s="154">
        <v>0</v>
      </c>
      <c r="N120" s="154"/>
      <c r="O120"/>
      <c r="P120"/>
      <c r="Q120"/>
      <c r="R120"/>
      <c r="S120"/>
    </row>
    <row r="121" spans="1:19" ht="18" x14ac:dyDescent="0.25">
      <c r="A121" s="149" t="s">
        <v>519</v>
      </c>
      <c r="B121" s="152" t="s">
        <v>520</v>
      </c>
      <c r="C121" s="149" t="s">
        <v>179</v>
      </c>
      <c r="D121" s="149" t="str">
        <f t="shared" si="1"/>
        <v>ILAVE / CORPA</v>
      </c>
      <c r="E121" s="149" t="s">
        <v>175</v>
      </c>
      <c r="F121" s="149" t="s">
        <v>521</v>
      </c>
      <c r="G121" s="153">
        <v>1</v>
      </c>
      <c r="H121" s="154">
        <v>1</v>
      </c>
      <c r="I121" s="154">
        <v>1</v>
      </c>
      <c r="J121" s="154">
        <v>0</v>
      </c>
      <c r="K121" s="154">
        <v>0</v>
      </c>
      <c r="L121" s="154">
        <v>0</v>
      </c>
      <c r="M121" s="154">
        <v>0</v>
      </c>
      <c r="N121" s="154"/>
      <c r="O121"/>
      <c r="P121"/>
      <c r="Q121"/>
      <c r="R121"/>
      <c r="S121"/>
    </row>
    <row r="122" spans="1:19" ht="18" x14ac:dyDescent="0.25">
      <c r="A122" s="149" t="s">
        <v>522</v>
      </c>
      <c r="B122" s="152" t="s">
        <v>523</v>
      </c>
      <c r="C122" s="149" t="s">
        <v>179</v>
      </c>
      <c r="D122" s="149" t="str">
        <f t="shared" si="1"/>
        <v>ILAVE / ILAVE</v>
      </c>
      <c r="E122" s="149" t="s">
        <v>175</v>
      </c>
      <c r="F122" s="149" t="s">
        <v>175</v>
      </c>
      <c r="G122" s="153">
        <v>1</v>
      </c>
      <c r="H122" s="154">
        <v>1</v>
      </c>
      <c r="I122" s="154">
        <v>1</v>
      </c>
      <c r="J122" s="154">
        <v>0</v>
      </c>
      <c r="K122" s="154">
        <v>0</v>
      </c>
      <c r="L122" s="154">
        <v>0</v>
      </c>
      <c r="M122" s="154">
        <v>0</v>
      </c>
      <c r="N122" s="154"/>
      <c r="O122"/>
      <c r="P122"/>
      <c r="Q122"/>
      <c r="R122"/>
      <c r="S122"/>
    </row>
    <row r="123" spans="1:19" ht="18" x14ac:dyDescent="0.25">
      <c r="A123" s="149" t="s">
        <v>524</v>
      </c>
      <c r="B123" s="152" t="s">
        <v>525</v>
      </c>
      <c r="C123" s="149" t="s">
        <v>179</v>
      </c>
      <c r="D123" s="149" t="str">
        <f t="shared" si="1"/>
        <v>ILAVE / CONCAHUI</v>
      </c>
      <c r="E123" s="149" t="s">
        <v>175</v>
      </c>
      <c r="F123" s="149" t="s">
        <v>526</v>
      </c>
      <c r="G123" s="153">
        <v>1</v>
      </c>
      <c r="H123" s="154">
        <v>1</v>
      </c>
      <c r="I123" s="154">
        <v>0</v>
      </c>
      <c r="J123" s="154">
        <v>1</v>
      </c>
      <c r="K123" s="154">
        <v>0</v>
      </c>
      <c r="L123" s="154">
        <v>0</v>
      </c>
      <c r="M123" s="154">
        <v>0</v>
      </c>
      <c r="N123" s="154"/>
      <c r="O123"/>
      <c r="P123"/>
      <c r="Q123"/>
      <c r="R123"/>
      <c r="S123"/>
    </row>
    <row r="124" spans="1:19" ht="18" x14ac:dyDescent="0.25">
      <c r="A124" s="149" t="s">
        <v>527</v>
      </c>
      <c r="B124" s="152">
        <v>1119</v>
      </c>
      <c r="C124" s="149" t="s">
        <v>179</v>
      </c>
      <c r="D124" s="149" t="str">
        <f t="shared" si="1"/>
        <v>ILAVE / ILAVE</v>
      </c>
      <c r="E124" s="149" t="s">
        <v>175</v>
      </c>
      <c r="F124" s="149" t="s">
        <v>175</v>
      </c>
      <c r="G124" s="153">
        <v>2</v>
      </c>
      <c r="H124" s="154">
        <v>2</v>
      </c>
      <c r="I124" s="154">
        <v>0</v>
      </c>
      <c r="J124" s="154">
        <v>2</v>
      </c>
      <c r="K124" s="154">
        <v>0</v>
      </c>
      <c r="L124" s="154">
        <v>0</v>
      </c>
      <c r="M124" s="154">
        <v>0</v>
      </c>
      <c r="N124" s="154"/>
      <c r="O124"/>
      <c r="P124"/>
      <c r="Q124"/>
      <c r="R124"/>
      <c r="S124"/>
    </row>
    <row r="125" spans="1:19" ht="27" x14ac:dyDescent="0.25">
      <c r="A125" s="149" t="s">
        <v>528</v>
      </c>
      <c r="B125" s="152" t="s">
        <v>529</v>
      </c>
      <c r="C125" s="149" t="s">
        <v>179</v>
      </c>
      <c r="D125" s="149" t="str">
        <f t="shared" si="1"/>
        <v>ILAVE / CHOQUETANCA</v>
      </c>
      <c r="E125" s="149" t="s">
        <v>175</v>
      </c>
      <c r="F125" s="149" t="s">
        <v>530</v>
      </c>
      <c r="G125" s="153">
        <v>1</v>
      </c>
      <c r="H125" s="154">
        <v>1</v>
      </c>
      <c r="I125" s="154">
        <v>0</v>
      </c>
      <c r="J125" s="154">
        <v>1</v>
      </c>
      <c r="K125" s="154">
        <v>0</v>
      </c>
      <c r="L125" s="154">
        <v>0</v>
      </c>
      <c r="M125" s="154">
        <v>0</v>
      </c>
      <c r="N125" s="154"/>
      <c r="O125"/>
      <c r="P125"/>
      <c r="Q125"/>
      <c r="R125"/>
      <c r="S125"/>
    </row>
    <row r="126" spans="1:19" ht="18" x14ac:dyDescent="0.25">
      <c r="A126" s="149" t="s">
        <v>531</v>
      </c>
      <c r="B126" s="152" t="s">
        <v>532</v>
      </c>
      <c r="C126" s="149" t="s">
        <v>179</v>
      </c>
      <c r="D126" s="149" t="str">
        <f t="shared" si="1"/>
        <v>ILAVE / JALLANILLA</v>
      </c>
      <c r="E126" s="149" t="s">
        <v>175</v>
      </c>
      <c r="F126" s="149" t="s">
        <v>533</v>
      </c>
      <c r="G126" s="153">
        <v>1</v>
      </c>
      <c r="H126" s="154">
        <v>1</v>
      </c>
      <c r="I126" s="154">
        <v>0</v>
      </c>
      <c r="J126" s="154">
        <v>1</v>
      </c>
      <c r="K126" s="154">
        <v>0</v>
      </c>
      <c r="L126" s="154">
        <v>0</v>
      </c>
      <c r="M126" s="154">
        <v>0</v>
      </c>
      <c r="N126" s="154"/>
      <c r="O126"/>
      <c r="P126"/>
      <c r="Q126"/>
      <c r="R126"/>
      <c r="S126"/>
    </row>
    <row r="127" spans="1:19" ht="18" x14ac:dyDescent="0.25">
      <c r="A127" s="149" t="s">
        <v>534</v>
      </c>
      <c r="B127" s="152" t="s">
        <v>535</v>
      </c>
      <c r="C127" s="149" t="s">
        <v>179</v>
      </c>
      <c r="D127" s="149" t="str">
        <f t="shared" si="1"/>
        <v>ILAVE / JILACATURA</v>
      </c>
      <c r="E127" s="149" t="s">
        <v>175</v>
      </c>
      <c r="F127" s="149" t="s">
        <v>536</v>
      </c>
      <c r="G127" s="153">
        <v>1</v>
      </c>
      <c r="H127" s="154">
        <v>1</v>
      </c>
      <c r="I127" s="154">
        <v>0</v>
      </c>
      <c r="J127" s="154">
        <v>1</v>
      </c>
      <c r="K127" s="154">
        <v>0</v>
      </c>
      <c r="L127" s="154">
        <v>0</v>
      </c>
      <c r="M127" s="154">
        <v>0</v>
      </c>
      <c r="N127" s="154"/>
      <c r="O127"/>
      <c r="P127"/>
      <c r="Q127"/>
      <c r="R127"/>
      <c r="S127"/>
    </row>
    <row r="128" spans="1:19" ht="27" x14ac:dyDescent="0.25">
      <c r="A128" s="149" t="s">
        <v>537</v>
      </c>
      <c r="B128" s="152" t="s">
        <v>538</v>
      </c>
      <c r="C128" s="149" t="s">
        <v>179</v>
      </c>
      <c r="D128" s="149" t="str">
        <f t="shared" si="1"/>
        <v>ILAVE / MAQUERA COMPUTI</v>
      </c>
      <c r="E128" s="149" t="s">
        <v>175</v>
      </c>
      <c r="F128" s="149" t="s">
        <v>539</v>
      </c>
      <c r="G128" s="153">
        <v>1</v>
      </c>
      <c r="H128" s="154">
        <v>1</v>
      </c>
      <c r="I128" s="154">
        <v>0</v>
      </c>
      <c r="J128" s="154">
        <v>1</v>
      </c>
      <c r="K128" s="154">
        <v>0</v>
      </c>
      <c r="L128" s="154">
        <v>0</v>
      </c>
      <c r="M128" s="154">
        <v>0</v>
      </c>
      <c r="N128" s="154"/>
      <c r="O128"/>
      <c r="P128"/>
      <c r="Q128"/>
      <c r="R128"/>
      <c r="S128"/>
    </row>
    <row r="129" spans="1:19" ht="18" x14ac:dyDescent="0.25">
      <c r="A129" s="149" t="s">
        <v>540</v>
      </c>
      <c r="B129" s="152" t="s">
        <v>541</v>
      </c>
      <c r="C129" s="149" t="s">
        <v>179</v>
      </c>
      <c r="D129" s="149" t="str">
        <f t="shared" si="1"/>
        <v>ILAVE / ILAVE</v>
      </c>
      <c r="E129" s="149" t="s">
        <v>175</v>
      </c>
      <c r="F129" s="149" t="s">
        <v>175</v>
      </c>
      <c r="G129" s="153">
        <v>1</v>
      </c>
      <c r="H129" s="154">
        <v>1</v>
      </c>
      <c r="I129" s="154">
        <v>0</v>
      </c>
      <c r="J129" s="154">
        <v>1</v>
      </c>
      <c r="K129" s="154">
        <v>0</v>
      </c>
      <c r="L129" s="154">
        <v>0</v>
      </c>
      <c r="M129" s="154">
        <v>0</v>
      </c>
      <c r="N129" s="154"/>
      <c r="O129"/>
      <c r="P129"/>
      <c r="Q129"/>
      <c r="R129"/>
      <c r="S129"/>
    </row>
    <row r="130" spans="1:19" ht="18" x14ac:dyDescent="0.25">
      <c r="A130" s="149" t="s">
        <v>542</v>
      </c>
      <c r="B130" s="152" t="s">
        <v>543</v>
      </c>
      <c r="C130" s="149" t="s">
        <v>179</v>
      </c>
      <c r="D130" s="149" t="str">
        <f t="shared" si="1"/>
        <v>ILAVE / SARACAYA</v>
      </c>
      <c r="E130" s="149" t="s">
        <v>175</v>
      </c>
      <c r="F130" s="149" t="s">
        <v>544</v>
      </c>
      <c r="G130" s="153">
        <v>1</v>
      </c>
      <c r="H130" s="154">
        <v>1</v>
      </c>
      <c r="I130" s="154">
        <v>0</v>
      </c>
      <c r="J130" s="154">
        <v>1</v>
      </c>
      <c r="K130" s="154">
        <v>0</v>
      </c>
      <c r="L130" s="154">
        <v>0</v>
      </c>
      <c r="M130" s="154">
        <v>0</v>
      </c>
      <c r="N130" s="154"/>
      <c r="O130"/>
      <c r="P130"/>
      <c r="Q130"/>
      <c r="R130"/>
      <c r="S130"/>
    </row>
    <row r="131" spans="1:19" ht="18" x14ac:dyDescent="0.25">
      <c r="A131" s="149" t="s">
        <v>545</v>
      </c>
      <c r="B131" s="152" t="s">
        <v>546</v>
      </c>
      <c r="C131" s="149" t="s">
        <v>179</v>
      </c>
      <c r="D131" s="149" t="str">
        <f t="shared" si="1"/>
        <v>ILAVE / SULCATURA II</v>
      </c>
      <c r="E131" s="149" t="s">
        <v>175</v>
      </c>
      <c r="F131" s="149" t="s">
        <v>547</v>
      </c>
      <c r="G131" s="153">
        <v>1</v>
      </c>
      <c r="H131" s="154">
        <v>1</v>
      </c>
      <c r="I131" s="154">
        <v>0</v>
      </c>
      <c r="J131" s="154">
        <v>1</v>
      </c>
      <c r="K131" s="154">
        <v>0</v>
      </c>
      <c r="L131" s="154">
        <v>0</v>
      </c>
      <c r="M131" s="154">
        <v>0</v>
      </c>
      <c r="N131" s="154"/>
      <c r="O131"/>
      <c r="P131"/>
      <c r="Q131"/>
      <c r="R131"/>
      <c r="S131"/>
    </row>
    <row r="132" spans="1:19" ht="18" x14ac:dyDescent="0.25">
      <c r="A132" s="149" t="s">
        <v>548</v>
      </c>
      <c r="B132" s="152" t="s">
        <v>549</v>
      </c>
      <c r="C132" s="149" t="s">
        <v>179</v>
      </c>
      <c r="D132" s="149" t="str">
        <f t="shared" si="1"/>
        <v>ILAVE / SAN JOSE</v>
      </c>
      <c r="E132" s="149" t="s">
        <v>175</v>
      </c>
      <c r="F132" s="149" t="s">
        <v>550</v>
      </c>
      <c r="G132" s="153">
        <v>2</v>
      </c>
      <c r="H132" s="154">
        <v>2</v>
      </c>
      <c r="I132" s="154">
        <v>0</v>
      </c>
      <c r="J132" s="154">
        <v>2</v>
      </c>
      <c r="K132" s="154">
        <v>0</v>
      </c>
      <c r="L132" s="154">
        <v>0</v>
      </c>
      <c r="M132" s="154">
        <v>0</v>
      </c>
      <c r="N132" s="154"/>
      <c r="O132"/>
      <c r="P132"/>
      <c r="Q132"/>
      <c r="R132"/>
      <c r="S132"/>
    </row>
    <row r="133" spans="1:19" ht="18" x14ac:dyDescent="0.25">
      <c r="A133" s="149" t="s">
        <v>551</v>
      </c>
      <c r="B133" s="152" t="s">
        <v>552</v>
      </c>
      <c r="C133" s="149" t="s">
        <v>179</v>
      </c>
      <c r="D133" s="149" t="str">
        <f t="shared" si="1"/>
        <v>ILAVE / SICATA</v>
      </c>
      <c r="E133" s="149" t="s">
        <v>175</v>
      </c>
      <c r="F133" s="149" t="s">
        <v>553</v>
      </c>
      <c r="G133" s="153">
        <v>1</v>
      </c>
      <c r="H133" s="154">
        <v>1</v>
      </c>
      <c r="I133" s="154">
        <v>0</v>
      </c>
      <c r="J133" s="154">
        <v>1</v>
      </c>
      <c r="K133" s="154">
        <v>0</v>
      </c>
      <c r="L133" s="154">
        <v>0</v>
      </c>
      <c r="M133" s="154">
        <v>0</v>
      </c>
      <c r="N133" s="154"/>
      <c r="O133"/>
      <c r="P133"/>
      <c r="Q133"/>
      <c r="R133"/>
      <c r="S133"/>
    </row>
    <row r="134" spans="1:19" ht="18" x14ac:dyDescent="0.25">
      <c r="A134" s="149" t="s">
        <v>554</v>
      </c>
      <c r="B134" s="152" t="s">
        <v>555</v>
      </c>
      <c r="C134" s="149" t="s">
        <v>179</v>
      </c>
      <c r="D134" s="149" t="str">
        <f t="shared" ref="D134:D139" si="2">CONCATENATE(E134," / ",F134)</f>
        <v>ILAVE / ALQUIPA</v>
      </c>
      <c r="E134" s="149" t="s">
        <v>175</v>
      </c>
      <c r="F134" s="149" t="s">
        <v>556</v>
      </c>
      <c r="G134" s="153">
        <v>1</v>
      </c>
      <c r="H134" s="154">
        <v>1</v>
      </c>
      <c r="I134" s="154">
        <v>0</v>
      </c>
      <c r="J134" s="154">
        <v>1</v>
      </c>
      <c r="K134" s="154">
        <v>0</v>
      </c>
      <c r="L134" s="154">
        <v>0</v>
      </c>
      <c r="M134" s="154">
        <v>0</v>
      </c>
      <c r="N134" s="154"/>
      <c r="O134"/>
      <c r="P134"/>
      <c r="Q134"/>
      <c r="R134"/>
      <c r="S134"/>
    </row>
    <row r="135" spans="1:19" ht="18" x14ac:dyDescent="0.25">
      <c r="A135" s="149" t="s">
        <v>557</v>
      </c>
      <c r="B135" s="152" t="s">
        <v>558</v>
      </c>
      <c r="C135" s="149" t="s">
        <v>179</v>
      </c>
      <c r="D135" s="149" t="str">
        <f t="shared" si="2"/>
        <v>ILAVE / LLAU</v>
      </c>
      <c r="E135" s="149" t="s">
        <v>175</v>
      </c>
      <c r="F135" s="149" t="s">
        <v>559</v>
      </c>
      <c r="G135" s="153">
        <v>1</v>
      </c>
      <c r="H135" s="154">
        <v>1</v>
      </c>
      <c r="I135" s="154">
        <v>0</v>
      </c>
      <c r="J135" s="154">
        <v>1</v>
      </c>
      <c r="K135" s="154">
        <v>0</v>
      </c>
      <c r="L135" s="154">
        <v>0</v>
      </c>
      <c r="M135" s="154">
        <v>0</v>
      </c>
      <c r="N135" s="154"/>
      <c r="O135"/>
      <c r="P135"/>
      <c r="Q135"/>
      <c r="R135"/>
      <c r="S135"/>
    </row>
    <row r="136" spans="1:19" ht="18" x14ac:dyDescent="0.25">
      <c r="A136" s="149" t="s">
        <v>560</v>
      </c>
      <c r="B136" s="152" t="s">
        <v>561</v>
      </c>
      <c r="C136" s="149" t="s">
        <v>179</v>
      </c>
      <c r="D136" s="149" t="str">
        <f t="shared" si="2"/>
        <v>ILAVE / PUSUYO</v>
      </c>
      <c r="E136" s="149" t="s">
        <v>175</v>
      </c>
      <c r="F136" s="149" t="s">
        <v>562</v>
      </c>
      <c r="G136" s="153">
        <v>1</v>
      </c>
      <c r="H136" s="154">
        <v>1</v>
      </c>
      <c r="I136" s="154">
        <v>0</v>
      </c>
      <c r="J136" s="154">
        <v>1</v>
      </c>
      <c r="K136" s="154">
        <v>0</v>
      </c>
      <c r="L136" s="154">
        <v>0</v>
      </c>
      <c r="M136" s="154">
        <v>0</v>
      </c>
      <c r="N136" s="154"/>
      <c r="O136"/>
      <c r="P136"/>
      <c r="Q136"/>
      <c r="R136"/>
      <c r="S136"/>
    </row>
    <row r="137" spans="1:19" ht="18" x14ac:dyDescent="0.25">
      <c r="A137" s="149" t="s">
        <v>563</v>
      </c>
      <c r="B137" s="152" t="s">
        <v>564</v>
      </c>
      <c r="C137" s="149" t="s">
        <v>179</v>
      </c>
      <c r="D137" s="149" t="str">
        <f t="shared" si="2"/>
        <v>ILAVE / YAURIMA</v>
      </c>
      <c r="E137" s="149" t="s">
        <v>175</v>
      </c>
      <c r="F137" s="149" t="s">
        <v>565</v>
      </c>
      <c r="G137" s="153">
        <v>1</v>
      </c>
      <c r="H137" s="154">
        <v>1</v>
      </c>
      <c r="I137" s="154">
        <v>0</v>
      </c>
      <c r="J137" s="154">
        <v>1</v>
      </c>
      <c r="K137" s="154">
        <v>0</v>
      </c>
      <c r="L137" s="154">
        <v>0</v>
      </c>
      <c r="M137" s="154">
        <v>0</v>
      </c>
      <c r="N137" s="154"/>
      <c r="O137"/>
      <c r="P137"/>
      <c r="Q137"/>
      <c r="R137"/>
      <c r="S137"/>
    </row>
    <row r="138" spans="1:19" ht="18" x14ac:dyDescent="0.25">
      <c r="A138" s="149" t="s">
        <v>566</v>
      </c>
      <c r="B138" s="152" t="s">
        <v>567</v>
      </c>
      <c r="C138" s="149" t="s">
        <v>179</v>
      </c>
      <c r="D138" s="149" t="str">
        <f t="shared" si="2"/>
        <v>PILCUYO / CALLACHOCO</v>
      </c>
      <c r="E138" s="149" t="s">
        <v>182</v>
      </c>
      <c r="F138" s="149" t="s">
        <v>568</v>
      </c>
      <c r="G138" s="153">
        <v>1</v>
      </c>
      <c r="H138" s="154">
        <v>1</v>
      </c>
      <c r="I138" s="154">
        <v>0</v>
      </c>
      <c r="J138" s="154">
        <v>1</v>
      </c>
      <c r="K138" s="154">
        <v>0</v>
      </c>
      <c r="L138" s="154">
        <v>0</v>
      </c>
      <c r="M138" s="154">
        <v>0</v>
      </c>
      <c r="N138" s="154"/>
      <c r="O138"/>
      <c r="P138"/>
      <c r="Q138"/>
      <c r="R138"/>
      <c r="S138"/>
    </row>
    <row r="139" spans="1:19" ht="18" x14ac:dyDescent="0.25">
      <c r="A139" s="149" t="s">
        <v>569</v>
      </c>
      <c r="B139" s="152">
        <v>1622</v>
      </c>
      <c r="C139" s="149" t="s">
        <v>179</v>
      </c>
      <c r="D139" s="149" t="str">
        <f t="shared" si="2"/>
        <v>ILAVE / CHINGANI</v>
      </c>
      <c r="E139" s="149" t="s">
        <v>175</v>
      </c>
      <c r="F139" s="149" t="s">
        <v>570</v>
      </c>
      <c r="G139" s="153">
        <v>2</v>
      </c>
      <c r="H139" s="154">
        <v>2</v>
      </c>
      <c r="I139" s="154">
        <v>0</v>
      </c>
      <c r="J139" s="154">
        <v>2</v>
      </c>
      <c r="K139" s="154">
        <v>0</v>
      </c>
      <c r="L139" s="154">
        <v>0</v>
      </c>
      <c r="M139" s="154">
        <v>0</v>
      </c>
      <c r="N139" s="154"/>
      <c r="O139"/>
      <c r="P139"/>
      <c r="Q139"/>
      <c r="R139"/>
      <c r="S139"/>
    </row>
    <row r="140" spans="1:19" ht="18" x14ac:dyDescent="0.25">
      <c r="A140" s="149" t="s">
        <v>571</v>
      </c>
      <c r="B140" s="152" t="s">
        <v>572</v>
      </c>
      <c r="C140" s="149" t="s">
        <v>573</v>
      </c>
      <c r="D140" s="149" t="str">
        <f>CONCATENATE(E140," / ",F140)</f>
        <v>ILAVE / SULCATURA 1</v>
      </c>
      <c r="E140" s="149" t="s">
        <v>175</v>
      </c>
      <c r="F140" s="149" t="s">
        <v>206</v>
      </c>
      <c r="G140" s="153">
        <v>6</v>
      </c>
      <c r="H140" s="154">
        <v>4</v>
      </c>
      <c r="I140" s="154">
        <v>4</v>
      </c>
      <c r="J140" s="154">
        <v>0</v>
      </c>
      <c r="K140" s="154">
        <v>1</v>
      </c>
      <c r="L140" s="154">
        <v>0</v>
      </c>
      <c r="M140" s="154">
        <v>1</v>
      </c>
      <c r="N140" s="154"/>
      <c r="O140"/>
      <c r="P140"/>
      <c r="Q140"/>
      <c r="R140"/>
      <c r="S140"/>
    </row>
    <row r="141" spans="1:19" ht="18" x14ac:dyDescent="0.25">
      <c r="A141" s="149" t="s">
        <v>574</v>
      </c>
      <c r="B141" s="152">
        <v>70128</v>
      </c>
      <c r="C141" s="149" t="s">
        <v>573</v>
      </c>
      <c r="D141" s="149" t="str">
        <f t="shared" ref="D141:D204" si="3">CONCATENATE(E141," / ",F141)</f>
        <v>ILAVE / JILACATURA</v>
      </c>
      <c r="E141" s="149" t="s">
        <v>175</v>
      </c>
      <c r="F141" s="149" t="s">
        <v>536</v>
      </c>
      <c r="G141" s="153">
        <v>4</v>
      </c>
      <c r="H141" s="154">
        <v>3</v>
      </c>
      <c r="I141" s="154">
        <v>3</v>
      </c>
      <c r="J141" s="154">
        <v>0</v>
      </c>
      <c r="K141" s="154">
        <v>0</v>
      </c>
      <c r="L141" s="154">
        <v>0</v>
      </c>
      <c r="M141" s="154">
        <v>1</v>
      </c>
      <c r="N141" s="154"/>
      <c r="O141"/>
      <c r="P141"/>
      <c r="Q141"/>
      <c r="R141"/>
      <c r="S141"/>
    </row>
    <row r="142" spans="1:19" ht="27" x14ac:dyDescent="0.25">
      <c r="A142" s="149" t="s">
        <v>575</v>
      </c>
      <c r="B142" s="152" t="s">
        <v>576</v>
      </c>
      <c r="C142" s="149" t="s">
        <v>573</v>
      </c>
      <c r="D142" s="149" t="str">
        <f t="shared" si="3"/>
        <v>ILAVE / CHOQUETANCA</v>
      </c>
      <c r="E142" s="149" t="s">
        <v>175</v>
      </c>
      <c r="F142" s="149" t="s">
        <v>530</v>
      </c>
      <c r="G142" s="153">
        <v>5</v>
      </c>
      <c r="H142" s="154">
        <v>4</v>
      </c>
      <c r="I142" s="154">
        <v>3</v>
      </c>
      <c r="J142" s="154">
        <v>1</v>
      </c>
      <c r="K142" s="154">
        <v>0</v>
      </c>
      <c r="L142" s="154">
        <v>0</v>
      </c>
      <c r="M142" s="154">
        <v>1</v>
      </c>
      <c r="N142" s="154"/>
      <c r="O142"/>
      <c r="P142"/>
      <c r="Q142"/>
      <c r="R142"/>
      <c r="S142"/>
    </row>
    <row r="143" spans="1:19" ht="27" x14ac:dyDescent="0.25">
      <c r="A143" s="149" t="s">
        <v>577</v>
      </c>
      <c r="B143" s="152" t="s">
        <v>578</v>
      </c>
      <c r="C143" s="149" t="s">
        <v>573</v>
      </c>
      <c r="D143" s="149" t="str">
        <f t="shared" si="3"/>
        <v>ILAVE / SULLCACATURA  II</v>
      </c>
      <c r="E143" s="149" t="s">
        <v>175</v>
      </c>
      <c r="F143" s="149" t="s">
        <v>579</v>
      </c>
      <c r="G143" s="153">
        <v>6</v>
      </c>
      <c r="H143" s="154">
        <v>4</v>
      </c>
      <c r="I143" s="154">
        <v>4</v>
      </c>
      <c r="J143" s="154">
        <v>0</v>
      </c>
      <c r="K143" s="154">
        <v>1</v>
      </c>
      <c r="L143" s="154">
        <v>0</v>
      </c>
      <c r="M143" s="154">
        <v>1</v>
      </c>
      <c r="N143" s="154"/>
      <c r="O143"/>
      <c r="P143"/>
      <c r="Q143"/>
      <c r="R143"/>
      <c r="S143"/>
    </row>
    <row r="144" spans="1:19" ht="18" x14ac:dyDescent="0.25">
      <c r="A144" s="149" t="s">
        <v>580</v>
      </c>
      <c r="B144" s="152" t="s">
        <v>581</v>
      </c>
      <c r="C144" s="149" t="s">
        <v>573</v>
      </c>
      <c r="D144" s="149" t="str">
        <f t="shared" si="3"/>
        <v>ILAVE / SUQUINAPE</v>
      </c>
      <c r="E144" s="149" t="s">
        <v>175</v>
      </c>
      <c r="F144" s="149" t="s">
        <v>582</v>
      </c>
      <c r="G144" s="153">
        <v>2</v>
      </c>
      <c r="H144" s="154">
        <v>2</v>
      </c>
      <c r="I144" s="154">
        <v>2</v>
      </c>
      <c r="J144" s="154">
        <v>0</v>
      </c>
      <c r="K144" s="154">
        <v>0</v>
      </c>
      <c r="L144" s="154">
        <v>0</v>
      </c>
      <c r="M144" s="154">
        <v>0</v>
      </c>
      <c r="N144" s="154"/>
      <c r="O144"/>
      <c r="P144"/>
      <c r="Q144"/>
      <c r="R144"/>
      <c r="S144"/>
    </row>
    <row r="145" spans="1:19" x14ac:dyDescent="0.25">
      <c r="A145" s="149" t="s">
        <v>583</v>
      </c>
      <c r="B145" s="152" t="s">
        <v>584</v>
      </c>
      <c r="C145" s="149" t="s">
        <v>573</v>
      </c>
      <c r="D145" s="149" t="str">
        <f t="shared" si="3"/>
        <v>ILAVE / LAQUI</v>
      </c>
      <c r="E145" s="149" t="s">
        <v>175</v>
      </c>
      <c r="F145" s="149" t="s">
        <v>585</v>
      </c>
      <c r="G145" s="153">
        <v>2</v>
      </c>
      <c r="H145" s="154">
        <v>2</v>
      </c>
      <c r="I145" s="154">
        <v>1</v>
      </c>
      <c r="J145" s="154">
        <v>1</v>
      </c>
      <c r="K145" s="154">
        <v>0</v>
      </c>
      <c r="L145" s="154">
        <v>0</v>
      </c>
      <c r="M145" s="154">
        <v>0</v>
      </c>
      <c r="N145" s="154"/>
      <c r="O145"/>
      <c r="P145"/>
      <c r="Q145"/>
      <c r="R145"/>
      <c r="S145"/>
    </row>
    <row r="146" spans="1:19" ht="27" x14ac:dyDescent="0.25">
      <c r="A146" s="149" t="s">
        <v>586</v>
      </c>
      <c r="B146" s="152" t="s">
        <v>587</v>
      </c>
      <c r="C146" s="149" t="s">
        <v>573</v>
      </c>
      <c r="D146" s="149" t="str">
        <f t="shared" si="3"/>
        <v>ILAVE / YACANGO CENTRAL</v>
      </c>
      <c r="E146" s="149" t="s">
        <v>175</v>
      </c>
      <c r="F146" s="149" t="s">
        <v>588</v>
      </c>
      <c r="G146" s="153">
        <v>6</v>
      </c>
      <c r="H146" s="154">
        <v>5</v>
      </c>
      <c r="I146" s="154">
        <v>4</v>
      </c>
      <c r="J146" s="154">
        <v>1</v>
      </c>
      <c r="K146" s="154">
        <v>0</v>
      </c>
      <c r="L146" s="154">
        <v>0</v>
      </c>
      <c r="M146" s="154">
        <v>1</v>
      </c>
      <c r="N146" s="154"/>
      <c r="O146"/>
      <c r="P146"/>
      <c r="Q146"/>
      <c r="R146"/>
      <c r="S146"/>
    </row>
    <row r="147" spans="1:19" ht="18" x14ac:dyDescent="0.25">
      <c r="A147" s="149" t="s">
        <v>589</v>
      </c>
      <c r="B147" s="152" t="s">
        <v>590</v>
      </c>
      <c r="C147" s="149" t="s">
        <v>573</v>
      </c>
      <c r="D147" s="149" t="str">
        <f t="shared" si="3"/>
        <v>ILAVE / CANGALLE</v>
      </c>
      <c r="E147" s="149" t="s">
        <v>175</v>
      </c>
      <c r="F147" s="149" t="s">
        <v>591</v>
      </c>
      <c r="G147" s="153">
        <v>7</v>
      </c>
      <c r="H147" s="154">
        <v>5</v>
      </c>
      <c r="I147" s="154">
        <v>3</v>
      </c>
      <c r="J147" s="154">
        <v>2</v>
      </c>
      <c r="K147" s="154">
        <v>1</v>
      </c>
      <c r="L147" s="154">
        <v>0</v>
      </c>
      <c r="M147" s="154">
        <v>1</v>
      </c>
      <c r="N147" s="154"/>
      <c r="O147"/>
      <c r="P147"/>
      <c r="Q147"/>
      <c r="R147"/>
      <c r="S147"/>
    </row>
    <row r="148" spans="1:19" ht="18" x14ac:dyDescent="0.25">
      <c r="A148" s="149" t="s">
        <v>592</v>
      </c>
      <c r="B148" s="152" t="s">
        <v>593</v>
      </c>
      <c r="C148" s="149" t="s">
        <v>573</v>
      </c>
      <c r="D148" s="149" t="str">
        <f t="shared" si="3"/>
        <v>CONDURIRI / CALASAYA</v>
      </c>
      <c r="E148" s="149" t="s">
        <v>196</v>
      </c>
      <c r="F148" s="149" t="s">
        <v>594</v>
      </c>
      <c r="G148" s="153">
        <v>1</v>
      </c>
      <c r="H148" s="154">
        <v>1</v>
      </c>
      <c r="I148" s="154">
        <v>1</v>
      </c>
      <c r="J148" s="154">
        <v>0</v>
      </c>
      <c r="K148" s="154">
        <v>0</v>
      </c>
      <c r="L148" s="154">
        <v>0</v>
      </c>
      <c r="M148" s="154">
        <v>0</v>
      </c>
      <c r="N148" s="154"/>
      <c r="O148"/>
      <c r="P148"/>
      <c r="Q148"/>
      <c r="R148"/>
      <c r="S148"/>
    </row>
    <row r="149" spans="1:19" ht="27" x14ac:dyDescent="0.25">
      <c r="A149" s="149" t="s">
        <v>595</v>
      </c>
      <c r="B149" s="152" t="s">
        <v>596</v>
      </c>
      <c r="C149" s="149" t="s">
        <v>573</v>
      </c>
      <c r="D149" s="149" t="str">
        <f t="shared" si="3"/>
        <v>CAPAZO / ROSARIO ALTO ANCOMARCA</v>
      </c>
      <c r="E149" s="149" t="s">
        <v>273</v>
      </c>
      <c r="F149" s="149" t="s">
        <v>436</v>
      </c>
      <c r="G149" s="153">
        <v>1</v>
      </c>
      <c r="H149" s="154">
        <v>1</v>
      </c>
      <c r="I149" s="154">
        <v>1</v>
      </c>
      <c r="J149" s="154">
        <v>0</v>
      </c>
      <c r="K149" s="154">
        <v>0</v>
      </c>
      <c r="L149" s="154">
        <v>0</v>
      </c>
      <c r="M149" s="154">
        <v>0</v>
      </c>
      <c r="N149" s="154"/>
      <c r="O149"/>
      <c r="P149"/>
      <c r="Q149"/>
      <c r="R149"/>
      <c r="S149"/>
    </row>
    <row r="150" spans="1:19" ht="18" x14ac:dyDescent="0.25">
      <c r="A150" s="149" t="s">
        <v>597</v>
      </c>
      <c r="B150" s="152" t="s">
        <v>598</v>
      </c>
      <c r="C150" s="149" t="s">
        <v>573</v>
      </c>
      <c r="D150" s="149" t="str">
        <f t="shared" si="3"/>
        <v>CAPAZO / CAPASO</v>
      </c>
      <c r="E150" s="149" t="s">
        <v>273</v>
      </c>
      <c r="F150" s="149" t="s">
        <v>274</v>
      </c>
      <c r="G150" s="153">
        <v>2</v>
      </c>
      <c r="H150" s="154">
        <v>2</v>
      </c>
      <c r="I150" s="154">
        <v>2</v>
      </c>
      <c r="J150" s="154">
        <v>0</v>
      </c>
      <c r="K150" s="154">
        <v>0</v>
      </c>
      <c r="L150" s="154">
        <v>0</v>
      </c>
      <c r="M150" s="154">
        <v>0</v>
      </c>
      <c r="N150" s="154"/>
      <c r="O150"/>
      <c r="P150"/>
      <c r="Q150"/>
      <c r="R150"/>
      <c r="S150"/>
    </row>
    <row r="151" spans="1:19" ht="18" x14ac:dyDescent="0.25">
      <c r="A151" s="149" t="s">
        <v>599</v>
      </c>
      <c r="B151" s="152" t="s">
        <v>600</v>
      </c>
      <c r="C151" s="149" t="s">
        <v>573</v>
      </c>
      <c r="D151" s="149" t="str">
        <f t="shared" si="3"/>
        <v>CAPAZO / CHUA</v>
      </c>
      <c r="E151" s="149" t="s">
        <v>273</v>
      </c>
      <c r="F151" s="149" t="s">
        <v>601</v>
      </c>
      <c r="G151" s="153">
        <v>1</v>
      </c>
      <c r="H151" s="154">
        <v>1</v>
      </c>
      <c r="I151" s="154">
        <v>1</v>
      </c>
      <c r="J151" s="154">
        <v>0</v>
      </c>
      <c r="K151" s="154">
        <v>0</v>
      </c>
      <c r="L151" s="154">
        <v>0</v>
      </c>
      <c r="M151" s="154">
        <v>0</v>
      </c>
      <c r="N151" s="154"/>
      <c r="O151"/>
      <c r="P151"/>
      <c r="Q151"/>
      <c r="R151"/>
      <c r="S151"/>
    </row>
    <row r="152" spans="1:19" ht="18" x14ac:dyDescent="0.25">
      <c r="A152" s="149" t="s">
        <v>602</v>
      </c>
      <c r="B152" s="152" t="s">
        <v>603</v>
      </c>
      <c r="C152" s="149" t="s">
        <v>573</v>
      </c>
      <c r="D152" s="149" t="str">
        <f t="shared" si="3"/>
        <v>ILAVE / RAMON CASTILLA</v>
      </c>
      <c r="E152" s="149" t="s">
        <v>175</v>
      </c>
      <c r="F152" s="149" t="s">
        <v>200</v>
      </c>
      <c r="G152" s="153">
        <v>61</v>
      </c>
      <c r="H152" s="154">
        <v>51</v>
      </c>
      <c r="I152" s="154">
        <v>45</v>
      </c>
      <c r="J152" s="154">
        <v>6</v>
      </c>
      <c r="K152" s="154">
        <v>3</v>
      </c>
      <c r="L152" s="154">
        <v>0</v>
      </c>
      <c r="M152" s="154">
        <v>7</v>
      </c>
      <c r="N152" s="154"/>
      <c r="O152"/>
      <c r="P152"/>
      <c r="Q152"/>
      <c r="R152"/>
      <c r="S152"/>
    </row>
    <row r="153" spans="1:19" ht="27" x14ac:dyDescent="0.25">
      <c r="A153" s="149" t="s">
        <v>604</v>
      </c>
      <c r="B153" s="152" t="s">
        <v>605</v>
      </c>
      <c r="C153" s="149" t="s">
        <v>573</v>
      </c>
      <c r="D153" s="149" t="str">
        <f t="shared" si="3"/>
        <v>ILAVE / SAN MIGUEL</v>
      </c>
      <c r="E153" s="149" t="s">
        <v>175</v>
      </c>
      <c r="F153" s="149" t="s">
        <v>190</v>
      </c>
      <c r="G153" s="153">
        <v>38</v>
      </c>
      <c r="H153" s="154">
        <v>32</v>
      </c>
      <c r="I153" s="154">
        <v>30</v>
      </c>
      <c r="J153" s="154">
        <v>2</v>
      </c>
      <c r="K153" s="154">
        <v>0</v>
      </c>
      <c r="L153" s="154">
        <v>0</v>
      </c>
      <c r="M153" s="154">
        <v>6</v>
      </c>
      <c r="N153" s="154"/>
      <c r="O153"/>
      <c r="P153"/>
      <c r="Q153"/>
      <c r="R153"/>
      <c r="S153"/>
    </row>
    <row r="154" spans="1:19" ht="18" x14ac:dyDescent="0.25">
      <c r="A154" s="149" t="s">
        <v>606</v>
      </c>
      <c r="B154" s="152">
        <v>70317</v>
      </c>
      <c r="C154" s="149" t="s">
        <v>573</v>
      </c>
      <c r="D154" s="149" t="str">
        <f t="shared" si="3"/>
        <v>ILAVE / CHURU MAQUERA</v>
      </c>
      <c r="E154" s="149" t="s">
        <v>175</v>
      </c>
      <c r="F154" s="149" t="s">
        <v>607</v>
      </c>
      <c r="G154" s="153">
        <v>7</v>
      </c>
      <c r="H154" s="154">
        <v>6</v>
      </c>
      <c r="I154" s="154">
        <v>5</v>
      </c>
      <c r="J154" s="154">
        <v>1</v>
      </c>
      <c r="K154" s="154">
        <v>0</v>
      </c>
      <c r="L154" s="154">
        <v>0</v>
      </c>
      <c r="M154" s="154">
        <v>1</v>
      </c>
      <c r="N154" s="154"/>
      <c r="O154"/>
      <c r="P154"/>
      <c r="Q154"/>
      <c r="R154"/>
      <c r="S154"/>
    </row>
    <row r="155" spans="1:19" ht="18" x14ac:dyDescent="0.25">
      <c r="A155" s="149" t="s">
        <v>608</v>
      </c>
      <c r="B155" s="152" t="s">
        <v>609</v>
      </c>
      <c r="C155" s="149" t="s">
        <v>573</v>
      </c>
      <c r="D155" s="149" t="str">
        <f t="shared" si="3"/>
        <v>ILAVE / CHECCA</v>
      </c>
      <c r="E155" s="149" t="s">
        <v>175</v>
      </c>
      <c r="F155" s="149" t="s">
        <v>251</v>
      </c>
      <c r="G155" s="153">
        <v>5</v>
      </c>
      <c r="H155" s="154">
        <v>4</v>
      </c>
      <c r="I155" s="154">
        <v>4</v>
      </c>
      <c r="J155" s="154">
        <v>0</v>
      </c>
      <c r="K155" s="154">
        <v>0</v>
      </c>
      <c r="L155" s="154">
        <v>0</v>
      </c>
      <c r="M155" s="154">
        <v>1</v>
      </c>
      <c r="N155" s="154"/>
      <c r="O155"/>
      <c r="P155"/>
      <c r="Q155"/>
      <c r="R155"/>
      <c r="S155"/>
    </row>
    <row r="156" spans="1:19" ht="18" x14ac:dyDescent="0.25">
      <c r="A156" s="149" t="s">
        <v>610</v>
      </c>
      <c r="B156" s="152" t="s">
        <v>611</v>
      </c>
      <c r="C156" s="149" t="s">
        <v>573</v>
      </c>
      <c r="D156" s="149" t="str">
        <f t="shared" si="3"/>
        <v>ILAVE / MAÑAZO</v>
      </c>
      <c r="E156" s="149" t="s">
        <v>175</v>
      </c>
      <c r="F156" s="149" t="s">
        <v>612</v>
      </c>
      <c r="G156" s="153">
        <v>4</v>
      </c>
      <c r="H156" s="154">
        <v>3</v>
      </c>
      <c r="I156" s="154">
        <v>3</v>
      </c>
      <c r="J156" s="154">
        <v>0</v>
      </c>
      <c r="K156" s="154">
        <v>0</v>
      </c>
      <c r="L156" s="154">
        <v>0</v>
      </c>
      <c r="M156" s="154">
        <v>1</v>
      </c>
      <c r="N156" s="154"/>
      <c r="O156"/>
      <c r="P156"/>
      <c r="Q156"/>
      <c r="R156"/>
      <c r="S156"/>
    </row>
    <row r="157" spans="1:19" x14ac:dyDescent="0.25">
      <c r="A157" s="149" t="s">
        <v>613</v>
      </c>
      <c r="B157" s="152" t="s">
        <v>614</v>
      </c>
      <c r="C157" s="149" t="s">
        <v>573</v>
      </c>
      <c r="D157" s="149" t="str">
        <f t="shared" si="3"/>
        <v>ILAVE / SIRAYA</v>
      </c>
      <c r="E157" s="149" t="s">
        <v>175</v>
      </c>
      <c r="F157" s="149" t="s">
        <v>318</v>
      </c>
      <c r="G157" s="153">
        <v>5</v>
      </c>
      <c r="H157" s="154">
        <v>4</v>
      </c>
      <c r="I157" s="154">
        <v>3</v>
      </c>
      <c r="J157" s="154">
        <v>1</v>
      </c>
      <c r="K157" s="154">
        <v>0</v>
      </c>
      <c r="L157" s="154">
        <v>0</v>
      </c>
      <c r="M157" s="154">
        <v>1</v>
      </c>
      <c r="N157" s="154"/>
      <c r="O157"/>
      <c r="P157"/>
      <c r="Q157"/>
      <c r="R157"/>
      <c r="S157"/>
    </row>
    <row r="158" spans="1:19" ht="18" x14ac:dyDescent="0.25">
      <c r="A158" s="149" t="s">
        <v>615</v>
      </c>
      <c r="B158" s="152" t="s">
        <v>616</v>
      </c>
      <c r="C158" s="149" t="s">
        <v>573</v>
      </c>
      <c r="D158" s="149" t="str">
        <f t="shared" si="3"/>
        <v>ILAVE / CAMICACHI</v>
      </c>
      <c r="E158" s="149" t="s">
        <v>175</v>
      </c>
      <c r="F158" s="149" t="s">
        <v>617</v>
      </c>
      <c r="G158" s="153">
        <v>18</v>
      </c>
      <c r="H158" s="154">
        <v>16</v>
      </c>
      <c r="I158" s="154">
        <v>14</v>
      </c>
      <c r="J158" s="154">
        <v>2</v>
      </c>
      <c r="K158" s="154">
        <v>0</v>
      </c>
      <c r="L158" s="154">
        <v>0</v>
      </c>
      <c r="M158" s="154">
        <v>2</v>
      </c>
      <c r="N158" s="154"/>
      <c r="O158"/>
      <c r="P158"/>
      <c r="Q158"/>
      <c r="R158"/>
      <c r="S158"/>
    </row>
    <row r="159" spans="1:19" ht="18" x14ac:dyDescent="0.25">
      <c r="A159" s="149" t="s">
        <v>618</v>
      </c>
      <c r="B159" s="152" t="s">
        <v>619</v>
      </c>
      <c r="C159" s="149" t="s">
        <v>573</v>
      </c>
      <c r="D159" s="149" t="str">
        <f t="shared" si="3"/>
        <v>ILAVE / CHUCARAYA</v>
      </c>
      <c r="E159" s="149" t="s">
        <v>175</v>
      </c>
      <c r="F159" s="149" t="s">
        <v>239</v>
      </c>
      <c r="G159" s="153">
        <v>2</v>
      </c>
      <c r="H159" s="154">
        <v>2</v>
      </c>
      <c r="I159" s="154">
        <v>1</v>
      </c>
      <c r="J159" s="154">
        <v>1</v>
      </c>
      <c r="K159" s="154">
        <v>0</v>
      </c>
      <c r="L159" s="154">
        <v>0</v>
      </c>
      <c r="M159" s="154">
        <v>0</v>
      </c>
      <c r="N159" s="154"/>
      <c r="O159"/>
      <c r="P159"/>
      <c r="Q159"/>
      <c r="R159"/>
      <c r="S159"/>
    </row>
    <row r="160" spans="1:19" ht="18" x14ac:dyDescent="0.25">
      <c r="A160" s="149" t="s">
        <v>620</v>
      </c>
      <c r="B160" s="152" t="s">
        <v>621</v>
      </c>
      <c r="C160" s="149" t="s">
        <v>573</v>
      </c>
      <c r="D160" s="149" t="str">
        <f t="shared" si="3"/>
        <v>ILAVE / APARUNE</v>
      </c>
      <c r="E160" s="149" t="s">
        <v>175</v>
      </c>
      <c r="F160" s="149" t="s">
        <v>622</v>
      </c>
      <c r="G160" s="153">
        <v>3</v>
      </c>
      <c r="H160" s="154">
        <v>3</v>
      </c>
      <c r="I160" s="154">
        <v>3</v>
      </c>
      <c r="J160" s="154">
        <v>0</v>
      </c>
      <c r="K160" s="154">
        <v>0</v>
      </c>
      <c r="L160" s="154">
        <v>0</v>
      </c>
      <c r="M160" s="154">
        <v>0</v>
      </c>
      <c r="N160" s="154"/>
      <c r="O160"/>
      <c r="P160"/>
      <c r="Q160"/>
      <c r="R160"/>
      <c r="S160"/>
    </row>
    <row r="161" spans="1:19" ht="18" x14ac:dyDescent="0.25">
      <c r="A161" s="149" t="s">
        <v>623</v>
      </c>
      <c r="B161" s="152" t="s">
        <v>624</v>
      </c>
      <c r="C161" s="149" t="s">
        <v>573</v>
      </c>
      <c r="D161" s="149" t="str">
        <f t="shared" si="3"/>
        <v>ILAVE / ROSACANI</v>
      </c>
      <c r="E161" s="149" t="s">
        <v>175</v>
      </c>
      <c r="F161" s="149" t="s">
        <v>315</v>
      </c>
      <c r="G161" s="153">
        <v>14</v>
      </c>
      <c r="H161" s="154">
        <v>11</v>
      </c>
      <c r="I161" s="154">
        <v>10</v>
      </c>
      <c r="J161" s="154">
        <v>1</v>
      </c>
      <c r="K161" s="154">
        <v>1</v>
      </c>
      <c r="L161" s="154">
        <v>0</v>
      </c>
      <c r="M161" s="154">
        <v>2</v>
      </c>
      <c r="N161" s="154"/>
      <c r="O161"/>
      <c r="P161"/>
      <c r="Q161"/>
      <c r="R161"/>
      <c r="S161"/>
    </row>
    <row r="162" spans="1:19" ht="27" x14ac:dyDescent="0.25">
      <c r="A162" s="149" t="s">
        <v>625</v>
      </c>
      <c r="B162" s="152" t="s">
        <v>626</v>
      </c>
      <c r="C162" s="149" t="s">
        <v>573</v>
      </c>
      <c r="D162" s="149" t="str">
        <f t="shared" si="3"/>
        <v>ILAVE / JACHOCCO HUARACCO</v>
      </c>
      <c r="E162" s="149" t="s">
        <v>175</v>
      </c>
      <c r="F162" s="149" t="s">
        <v>304</v>
      </c>
      <c r="G162" s="153">
        <v>14</v>
      </c>
      <c r="H162" s="154">
        <v>11</v>
      </c>
      <c r="I162" s="154">
        <v>10</v>
      </c>
      <c r="J162" s="154">
        <v>1</v>
      </c>
      <c r="K162" s="154">
        <v>2</v>
      </c>
      <c r="L162" s="154">
        <v>0</v>
      </c>
      <c r="M162" s="154">
        <v>1</v>
      </c>
      <c r="N162" s="154"/>
      <c r="O162"/>
      <c r="P162"/>
      <c r="Q162"/>
      <c r="R162"/>
      <c r="S162"/>
    </row>
    <row r="163" spans="1:19" ht="18" x14ac:dyDescent="0.25">
      <c r="A163" s="149" t="s">
        <v>627</v>
      </c>
      <c r="B163" s="152" t="s">
        <v>628</v>
      </c>
      <c r="C163" s="149" t="s">
        <v>573</v>
      </c>
      <c r="D163" s="149" t="str">
        <f t="shared" si="3"/>
        <v>ILAVE / ULLACACHI</v>
      </c>
      <c r="E163" s="149" t="s">
        <v>175</v>
      </c>
      <c r="F163" s="149" t="s">
        <v>242</v>
      </c>
      <c r="G163" s="153">
        <v>2</v>
      </c>
      <c r="H163" s="154">
        <v>2</v>
      </c>
      <c r="I163" s="154">
        <v>2</v>
      </c>
      <c r="J163" s="154">
        <v>0</v>
      </c>
      <c r="K163" s="154">
        <v>0</v>
      </c>
      <c r="L163" s="154">
        <v>0</v>
      </c>
      <c r="M163" s="154">
        <v>0</v>
      </c>
      <c r="N163" s="154"/>
      <c r="O163"/>
      <c r="P163"/>
      <c r="Q163"/>
      <c r="R163"/>
      <c r="S163"/>
    </row>
    <row r="164" spans="1:19" ht="36" x14ac:dyDescent="0.25">
      <c r="A164" s="149" t="s">
        <v>629</v>
      </c>
      <c r="B164" s="152" t="s">
        <v>630</v>
      </c>
      <c r="C164" s="149" t="s">
        <v>573</v>
      </c>
      <c r="D164" s="149" t="str">
        <f t="shared" si="3"/>
        <v>ILAVE / COPAPOJO / CHILUYO COPAPUJO</v>
      </c>
      <c r="E164" s="149" t="s">
        <v>175</v>
      </c>
      <c r="F164" s="149" t="s">
        <v>631</v>
      </c>
      <c r="G164" s="153">
        <v>5</v>
      </c>
      <c r="H164" s="154">
        <v>4</v>
      </c>
      <c r="I164" s="154">
        <v>4</v>
      </c>
      <c r="J164" s="154">
        <v>0</v>
      </c>
      <c r="K164" s="154">
        <v>0</v>
      </c>
      <c r="L164" s="154">
        <v>0</v>
      </c>
      <c r="M164" s="154">
        <v>1</v>
      </c>
      <c r="N164" s="154"/>
      <c r="O164"/>
      <c r="P164"/>
      <c r="Q164"/>
      <c r="R164"/>
      <c r="S164"/>
    </row>
    <row r="165" spans="1:19" ht="18" x14ac:dyDescent="0.25">
      <c r="A165" s="149" t="s">
        <v>632</v>
      </c>
      <c r="B165" s="152" t="s">
        <v>633</v>
      </c>
      <c r="C165" s="149" t="s">
        <v>573</v>
      </c>
      <c r="D165" s="149" t="str">
        <f t="shared" si="3"/>
        <v>ILAVE / CATAMURO</v>
      </c>
      <c r="E165" s="149" t="s">
        <v>175</v>
      </c>
      <c r="F165" s="149" t="s">
        <v>634</v>
      </c>
      <c r="G165" s="153">
        <v>3</v>
      </c>
      <c r="H165" s="154">
        <v>3</v>
      </c>
      <c r="I165" s="154">
        <v>2</v>
      </c>
      <c r="J165" s="154">
        <v>1</v>
      </c>
      <c r="K165" s="154">
        <v>0</v>
      </c>
      <c r="L165" s="154">
        <v>0</v>
      </c>
      <c r="M165" s="154">
        <v>0</v>
      </c>
      <c r="N165" s="154"/>
      <c r="O165"/>
      <c r="P165"/>
      <c r="Q165"/>
      <c r="R165"/>
      <c r="S165"/>
    </row>
    <row r="166" spans="1:19" ht="18" x14ac:dyDescent="0.25">
      <c r="A166" s="149" t="s">
        <v>635</v>
      </c>
      <c r="B166" s="152" t="s">
        <v>636</v>
      </c>
      <c r="C166" s="149" t="s">
        <v>573</v>
      </c>
      <c r="D166" s="149" t="str">
        <f t="shared" si="3"/>
        <v>ILAVE / CUTINI PUCARA</v>
      </c>
      <c r="E166" s="149" t="s">
        <v>175</v>
      </c>
      <c r="F166" s="149" t="s">
        <v>380</v>
      </c>
      <c r="G166" s="153">
        <v>2</v>
      </c>
      <c r="H166" s="154">
        <v>2</v>
      </c>
      <c r="I166" s="154">
        <v>2</v>
      </c>
      <c r="J166" s="154">
        <v>0</v>
      </c>
      <c r="K166" s="154">
        <v>0</v>
      </c>
      <c r="L166" s="154">
        <v>0</v>
      </c>
      <c r="M166" s="154">
        <v>0</v>
      </c>
      <c r="N166" s="154"/>
      <c r="O166"/>
      <c r="P166"/>
      <c r="Q166"/>
      <c r="R166"/>
      <c r="S166"/>
    </row>
    <row r="167" spans="1:19" ht="18" x14ac:dyDescent="0.25">
      <c r="A167" s="149" t="s">
        <v>637</v>
      </c>
      <c r="B167" s="152" t="s">
        <v>638</v>
      </c>
      <c r="C167" s="149" t="s">
        <v>573</v>
      </c>
      <c r="D167" s="149" t="str">
        <f t="shared" si="3"/>
        <v>PILCUYO / MAQUERCOTA</v>
      </c>
      <c r="E167" s="149" t="s">
        <v>182</v>
      </c>
      <c r="F167" s="149" t="s">
        <v>233</v>
      </c>
      <c r="G167" s="153">
        <v>3</v>
      </c>
      <c r="H167" s="154">
        <v>3</v>
      </c>
      <c r="I167" s="154">
        <v>3</v>
      </c>
      <c r="J167" s="154">
        <v>0</v>
      </c>
      <c r="K167" s="154">
        <v>0</v>
      </c>
      <c r="L167" s="154">
        <v>0</v>
      </c>
      <c r="M167" s="154">
        <v>0</v>
      </c>
      <c r="N167" s="154"/>
      <c r="O167"/>
      <c r="P167"/>
      <c r="Q167"/>
      <c r="R167"/>
      <c r="S167"/>
    </row>
    <row r="168" spans="1:19" ht="18" x14ac:dyDescent="0.25">
      <c r="A168" s="149" t="s">
        <v>639</v>
      </c>
      <c r="B168" s="152" t="s">
        <v>640</v>
      </c>
      <c r="C168" s="149" t="s">
        <v>573</v>
      </c>
      <c r="D168" s="149" t="str">
        <f t="shared" si="3"/>
        <v>PILCUYO / HUARIQUISAMA</v>
      </c>
      <c r="E168" s="149" t="s">
        <v>182</v>
      </c>
      <c r="F168" s="149" t="s">
        <v>404</v>
      </c>
      <c r="G168" s="153">
        <v>3</v>
      </c>
      <c r="H168" s="154">
        <v>2</v>
      </c>
      <c r="I168" s="154">
        <v>2</v>
      </c>
      <c r="J168" s="154">
        <v>0</v>
      </c>
      <c r="K168" s="154">
        <v>1</v>
      </c>
      <c r="L168" s="154">
        <v>0</v>
      </c>
      <c r="M168" s="154">
        <v>0</v>
      </c>
      <c r="N168" s="154"/>
      <c r="O168"/>
      <c r="P168"/>
      <c r="Q168"/>
      <c r="R168"/>
      <c r="S168"/>
    </row>
    <row r="169" spans="1:19" ht="18" x14ac:dyDescent="0.25">
      <c r="A169" s="149" t="s">
        <v>641</v>
      </c>
      <c r="B169" s="152" t="s">
        <v>642</v>
      </c>
      <c r="C169" s="149" t="s">
        <v>573</v>
      </c>
      <c r="D169" s="149" t="str">
        <f t="shared" si="3"/>
        <v>PILCUYO / ACCASO</v>
      </c>
      <c r="E169" s="149" t="s">
        <v>182</v>
      </c>
      <c r="F169" s="149" t="s">
        <v>248</v>
      </c>
      <c r="G169" s="153">
        <v>5</v>
      </c>
      <c r="H169" s="154">
        <v>4</v>
      </c>
      <c r="I169" s="154">
        <v>3</v>
      </c>
      <c r="J169" s="154">
        <v>1</v>
      </c>
      <c r="K169" s="154">
        <v>0</v>
      </c>
      <c r="L169" s="154">
        <v>0</v>
      </c>
      <c r="M169" s="154">
        <v>1</v>
      </c>
      <c r="N169" s="154"/>
      <c r="O169"/>
      <c r="P169"/>
      <c r="Q169"/>
      <c r="R169"/>
      <c r="S169"/>
    </row>
    <row r="170" spans="1:19" ht="18" x14ac:dyDescent="0.25">
      <c r="A170" s="149" t="s">
        <v>643</v>
      </c>
      <c r="B170" s="152" t="s">
        <v>644</v>
      </c>
      <c r="C170" s="149" t="s">
        <v>573</v>
      </c>
      <c r="D170" s="149" t="str">
        <f t="shared" si="3"/>
        <v>PILCUYO / MULLACANI</v>
      </c>
      <c r="E170" s="149" t="s">
        <v>182</v>
      </c>
      <c r="F170" s="149" t="s">
        <v>398</v>
      </c>
      <c r="G170" s="153">
        <v>3</v>
      </c>
      <c r="H170" s="154">
        <v>3</v>
      </c>
      <c r="I170" s="154">
        <v>3</v>
      </c>
      <c r="J170" s="154">
        <v>0</v>
      </c>
      <c r="K170" s="154">
        <v>0</v>
      </c>
      <c r="L170" s="154">
        <v>0</v>
      </c>
      <c r="M170" s="154">
        <v>0</v>
      </c>
      <c r="N170" s="154"/>
      <c r="O170"/>
      <c r="P170"/>
      <c r="Q170"/>
      <c r="R170"/>
      <c r="S170"/>
    </row>
    <row r="171" spans="1:19" ht="18" x14ac:dyDescent="0.25">
      <c r="A171" s="149" t="s">
        <v>645</v>
      </c>
      <c r="B171" s="152" t="s">
        <v>646</v>
      </c>
      <c r="C171" s="149" t="s">
        <v>573</v>
      </c>
      <c r="D171" s="149" t="str">
        <f t="shared" si="3"/>
        <v>PILCUYO / JILAMAICO</v>
      </c>
      <c r="E171" s="149" t="s">
        <v>182</v>
      </c>
      <c r="F171" s="149" t="s">
        <v>647</v>
      </c>
      <c r="G171" s="153">
        <v>1</v>
      </c>
      <c r="H171" s="154">
        <v>1</v>
      </c>
      <c r="I171" s="154">
        <v>1</v>
      </c>
      <c r="J171" s="154">
        <v>0</v>
      </c>
      <c r="K171" s="154">
        <v>0</v>
      </c>
      <c r="L171" s="154">
        <v>0</v>
      </c>
      <c r="M171" s="154">
        <v>0</v>
      </c>
      <c r="N171" s="154"/>
      <c r="O171"/>
      <c r="P171"/>
      <c r="Q171"/>
      <c r="R171"/>
      <c r="S171"/>
    </row>
    <row r="172" spans="1:19" ht="18" x14ac:dyDescent="0.25">
      <c r="A172" s="149" t="s">
        <v>648</v>
      </c>
      <c r="B172" s="152" t="s">
        <v>649</v>
      </c>
      <c r="C172" s="149" t="s">
        <v>573</v>
      </c>
      <c r="D172" s="149" t="str">
        <f t="shared" si="3"/>
        <v>PILCUYO / CACHIPUCARA</v>
      </c>
      <c r="E172" s="149" t="s">
        <v>182</v>
      </c>
      <c r="F172" s="149" t="s">
        <v>301</v>
      </c>
      <c r="G172" s="153">
        <v>6</v>
      </c>
      <c r="H172" s="154">
        <v>5</v>
      </c>
      <c r="I172" s="154">
        <v>4</v>
      </c>
      <c r="J172" s="154">
        <v>1</v>
      </c>
      <c r="K172" s="154">
        <v>0</v>
      </c>
      <c r="L172" s="154">
        <v>0</v>
      </c>
      <c r="M172" s="154">
        <v>1</v>
      </c>
      <c r="N172" s="154"/>
      <c r="O172"/>
      <c r="P172"/>
      <c r="Q172"/>
      <c r="R172"/>
      <c r="S172"/>
    </row>
    <row r="173" spans="1:19" ht="36" x14ac:dyDescent="0.25">
      <c r="A173" s="149" t="s">
        <v>650</v>
      </c>
      <c r="B173" s="152" t="s">
        <v>651</v>
      </c>
      <c r="C173" s="149" t="s">
        <v>573</v>
      </c>
      <c r="D173" s="149" t="str">
        <f t="shared" si="3"/>
        <v>PILCUYO / TARACANCAMAYA / CANCAMAYA</v>
      </c>
      <c r="E173" s="149" t="s">
        <v>182</v>
      </c>
      <c r="F173" s="149" t="s">
        <v>395</v>
      </c>
      <c r="G173" s="153">
        <v>4</v>
      </c>
      <c r="H173" s="154">
        <v>3</v>
      </c>
      <c r="I173" s="154">
        <v>3</v>
      </c>
      <c r="J173" s="154">
        <v>0</v>
      </c>
      <c r="K173" s="154">
        <v>1</v>
      </c>
      <c r="L173" s="154">
        <v>0</v>
      </c>
      <c r="M173" s="154">
        <v>0</v>
      </c>
      <c r="N173" s="154"/>
      <c r="O173"/>
      <c r="P173"/>
      <c r="Q173"/>
      <c r="R173"/>
      <c r="S173"/>
    </row>
    <row r="174" spans="1:19" ht="36" x14ac:dyDescent="0.25">
      <c r="A174" s="149" t="s">
        <v>652</v>
      </c>
      <c r="B174" s="152" t="s">
        <v>653</v>
      </c>
      <c r="C174" s="149" t="s">
        <v>573</v>
      </c>
      <c r="D174" s="149" t="str">
        <f t="shared" si="3"/>
        <v>PILCUYO / CONAPI SUMARIRE / JONAPI</v>
      </c>
      <c r="E174" s="149" t="s">
        <v>182</v>
      </c>
      <c r="F174" s="149" t="s">
        <v>654</v>
      </c>
      <c r="G174" s="153">
        <v>1</v>
      </c>
      <c r="H174" s="154">
        <v>1</v>
      </c>
      <c r="I174" s="154">
        <v>0</v>
      </c>
      <c r="J174" s="154">
        <v>1</v>
      </c>
      <c r="K174" s="154">
        <v>0</v>
      </c>
      <c r="L174" s="154">
        <v>0</v>
      </c>
      <c r="M174" s="154">
        <v>0</v>
      </c>
      <c r="N174" s="154"/>
      <c r="O174"/>
      <c r="P174"/>
      <c r="Q174"/>
      <c r="R174"/>
      <c r="S174"/>
    </row>
    <row r="175" spans="1:19" ht="27" x14ac:dyDescent="0.25">
      <c r="A175" s="149" t="s">
        <v>655</v>
      </c>
      <c r="B175" s="152" t="s">
        <v>656</v>
      </c>
      <c r="C175" s="149" t="s">
        <v>573</v>
      </c>
      <c r="D175" s="149" t="str">
        <f t="shared" si="3"/>
        <v>PILCUYO / YAJACIRCATUYO / TUYO / TUCO</v>
      </c>
      <c r="E175" s="149" t="s">
        <v>182</v>
      </c>
      <c r="F175" s="149" t="s">
        <v>413</v>
      </c>
      <c r="G175" s="153">
        <v>2</v>
      </c>
      <c r="H175" s="154">
        <v>2</v>
      </c>
      <c r="I175" s="154">
        <v>2</v>
      </c>
      <c r="J175" s="154">
        <v>0</v>
      </c>
      <c r="K175" s="154">
        <v>0</v>
      </c>
      <c r="L175" s="154">
        <v>0</v>
      </c>
      <c r="M175" s="154">
        <v>0</v>
      </c>
      <c r="N175" s="154"/>
      <c r="O175"/>
      <c r="P175"/>
      <c r="Q175"/>
      <c r="R175"/>
      <c r="S175"/>
    </row>
    <row r="176" spans="1:19" ht="18" x14ac:dyDescent="0.25">
      <c r="A176" s="149" t="s">
        <v>657</v>
      </c>
      <c r="B176" s="152" t="s">
        <v>658</v>
      </c>
      <c r="C176" s="149" t="s">
        <v>573</v>
      </c>
      <c r="D176" s="149" t="str">
        <f t="shared" si="3"/>
        <v>PILCUYO / CHIPANA</v>
      </c>
      <c r="E176" s="149" t="s">
        <v>182</v>
      </c>
      <c r="F176" s="149" t="s">
        <v>211</v>
      </c>
      <c r="G176" s="153">
        <v>6</v>
      </c>
      <c r="H176" s="154">
        <v>5</v>
      </c>
      <c r="I176" s="154">
        <v>5</v>
      </c>
      <c r="J176" s="154">
        <v>0</v>
      </c>
      <c r="K176" s="154">
        <v>0</v>
      </c>
      <c r="L176" s="154">
        <v>0</v>
      </c>
      <c r="M176" s="154">
        <v>1</v>
      </c>
      <c r="N176" s="154"/>
      <c r="O176"/>
      <c r="P176"/>
      <c r="Q176"/>
      <c r="R176"/>
      <c r="S176"/>
    </row>
    <row r="177" spans="1:19" ht="36" x14ac:dyDescent="0.25">
      <c r="A177" s="149" t="s">
        <v>659</v>
      </c>
      <c r="B177" s="152" t="s">
        <v>660</v>
      </c>
      <c r="C177" s="149" t="s">
        <v>573</v>
      </c>
      <c r="D177" s="149" t="str">
        <f t="shared" si="3"/>
        <v>PILCUYO / PILCUYO</v>
      </c>
      <c r="E177" s="149" t="s">
        <v>182</v>
      </c>
      <c r="F177" s="149" t="s">
        <v>182</v>
      </c>
      <c r="G177" s="153">
        <v>10</v>
      </c>
      <c r="H177" s="154">
        <v>8</v>
      </c>
      <c r="I177" s="154">
        <v>6</v>
      </c>
      <c r="J177" s="154">
        <v>2</v>
      </c>
      <c r="K177" s="154">
        <v>0</v>
      </c>
      <c r="L177" s="154">
        <v>0</v>
      </c>
      <c r="M177" s="154">
        <v>2</v>
      </c>
      <c r="N177" s="154"/>
      <c r="O177"/>
      <c r="P177"/>
      <c r="Q177"/>
      <c r="R177"/>
      <c r="S177"/>
    </row>
    <row r="178" spans="1:19" ht="18" x14ac:dyDescent="0.25">
      <c r="A178" s="149" t="s">
        <v>661</v>
      </c>
      <c r="B178" s="152">
        <v>70341</v>
      </c>
      <c r="C178" s="149" t="s">
        <v>573</v>
      </c>
      <c r="D178" s="149" t="str">
        <f t="shared" si="3"/>
        <v>SANTA ROSA / SANTA ROSA</v>
      </c>
      <c r="E178" s="149" t="s">
        <v>186</v>
      </c>
      <c r="F178" s="149" t="s">
        <v>186</v>
      </c>
      <c r="G178" s="153">
        <v>5</v>
      </c>
      <c r="H178" s="154">
        <v>4</v>
      </c>
      <c r="I178" s="154">
        <v>3</v>
      </c>
      <c r="J178" s="154">
        <v>1</v>
      </c>
      <c r="K178" s="154">
        <v>0</v>
      </c>
      <c r="L178" s="154">
        <v>0</v>
      </c>
      <c r="M178" s="154">
        <v>1</v>
      </c>
      <c r="N178" s="154"/>
      <c r="O178"/>
      <c r="P178"/>
      <c r="Q178"/>
      <c r="R178"/>
      <c r="S178"/>
    </row>
    <row r="179" spans="1:19" ht="18" x14ac:dyDescent="0.25">
      <c r="A179" s="149" t="s">
        <v>662</v>
      </c>
      <c r="B179" s="152" t="s">
        <v>663</v>
      </c>
      <c r="C179" s="149" t="s">
        <v>573</v>
      </c>
      <c r="D179" s="149" t="str">
        <f t="shared" si="3"/>
        <v>SANTA ROSA / CHINCHILLAPI</v>
      </c>
      <c r="E179" s="149" t="s">
        <v>186</v>
      </c>
      <c r="F179" s="149" t="s">
        <v>664</v>
      </c>
      <c r="G179" s="153">
        <v>1</v>
      </c>
      <c r="H179" s="154">
        <v>1</v>
      </c>
      <c r="I179" s="154">
        <v>1</v>
      </c>
      <c r="J179" s="154">
        <v>0</v>
      </c>
      <c r="K179" s="154">
        <v>0</v>
      </c>
      <c r="L179" s="154">
        <v>0</v>
      </c>
      <c r="M179" s="154">
        <v>0</v>
      </c>
      <c r="N179" s="154"/>
      <c r="O179"/>
      <c r="P179"/>
      <c r="Q179"/>
      <c r="R179"/>
      <c r="S179"/>
    </row>
    <row r="180" spans="1:19" ht="18" x14ac:dyDescent="0.25">
      <c r="A180" s="149" t="s">
        <v>665</v>
      </c>
      <c r="B180" s="152" t="s">
        <v>666</v>
      </c>
      <c r="C180" s="149" t="s">
        <v>573</v>
      </c>
      <c r="D180" s="149" t="str">
        <f t="shared" si="3"/>
        <v>SANTA ROSA / ALIANZA</v>
      </c>
      <c r="E180" s="149" t="s">
        <v>186</v>
      </c>
      <c r="F180" s="149" t="s">
        <v>667</v>
      </c>
      <c r="G180" s="153">
        <v>19</v>
      </c>
      <c r="H180" s="154">
        <v>16</v>
      </c>
      <c r="I180" s="154">
        <v>9</v>
      </c>
      <c r="J180" s="154">
        <v>7</v>
      </c>
      <c r="K180" s="154">
        <v>1</v>
      </c>
      <c r="L180" s="154">
        <v>0</v>
      </c>
      <c r="M180" s="154">
        <v>2</v>
      </c>
      <c r="N180" s="154"/>
      <c r="O180"/>
      <c r="P180"/>
      <c r="Q180"/>
      <c r="R180"/>
      <c r="S180"/>
    </row>
    <row r="181" spans="1:19" ht="18" x14ac:dyDescent="0.25">
      <c r="A181" s="149" t="s">
        <v>668</v>
      </c>
      <c r="B181" s="152" t="s">
        <v>669</v>
      </c>
      <c r="C181" s="149" t="s">
        <v>573</v>
      </c>
      <c r="D181" s="149" t="str">
        <f t="shared" si="3"/>
        <v>ILAVE / CALLATA</v>
      </c>
      <c r="E181" s="149" t="s">
        <v>175</v>
      </c>
      <c r="F181" s="149" t="s">
        <v>267</v>
      </c>
      <c r="G181" s="153">
        <v>5</v>
      </c>
      <c r="H181" s="154">
        <v>4</v>
      </c>
      <c r="I181" s="154">
        <v>4</v>
      </c>
      <c r="J181" s="154">
        <v>0</v>
      </c>
      <c r="K181" s="154">
        <v>0</v>
      </c>
      <c r="L181" s="154">
        <v>0</v>
      </c>
      <c r="M181" s="154">
        <v>1</v>
      </c>
      <c r="N181" s="154"/>
      <c r="O181"/>
      <c r="P181"/>
      <c r="Q181"/>
      <c r="R181"/>
      <c r="S181"/>
    </row>
    <row r="182" spans="1:19" ht="18" x14ac:dyDescent="0.25">
      <c r="A182" s="149" t="s">
        <v>670</v>
      </c>
      <c r="B182" s="152" t="s">
        <v>671</v>
      </c>
      <c r="C182" s="149" t="s">
        <v>573</v>
      </c>
      <c r="D182" s="149" t="str">
        <f t="shared" si="3"/>
        <v>ILAVE / CHALLA CCOLLO</v>
      </c>
      <c r="E182" s="149" t="s">
        <v>175</v>
      </c>
      <c r="F182" s="149" t="s">
        <v>672</v>
      </c>
      <c r="G182" s="153">
        <v>3</v>
      </c>
      <c r="H182" s="154">
        <v>3</v>
      </c>
      <c r="I182" s="154">
        <v>2</v>
      </c>
      <c r="J182" s="154">
        <v>1</v>
      </c>
      <c r="K182" s="154">
        <v>0</v>
      </c>
      <c r="L182" s="154">
        <v>0</v>
      </c>
      <c r="M182" s="154">
        <v>0</v>
      </c>
      <c r="N182" s="154"/>
      <c r="O182"/>
      <c r="P182"/>
      <c r="Q182"/>
      <c r="R182"/>
      <c r="S182"/>
    </row>
    <row r="183" spans="1:19" ht="27" x14ac:dyDescent="0.25">
      <c r="A183" s="149" t="s">
        <v>673</v>
      </c>
      <c r="B183" s="152" t="s">
        <v>674</v>
      </c>
      <c r="C183" s="149" t="s">
        <v>573</v>
      </c>
      <c r="D183" s="149" t="str">
        <f t="shared" si="3"/>
        <v>ILAVE / COPACACHI CHILACOLLO</v>
      </c>
      <c r="E183" s="149" t="s">
        <v>175</v>
      </c>
      <c r="F183" s="149" t="s">
        <v>675</v>
      </c>
      <c r="G183" s="153">
        <v>3</v>
      </c>
      <c r="H183" s="154">
        <v>3</v>
      </c>
      <c r="I183" s="154">
        <v>3</v>
      </c>
      <c r="J183" s="154">
        <v>0</v>
      </c>
      <c r="K183" s="154">
        <v>0</v>
      </c>
      <c r="L183" s="154">
        <v>0</v>
      </c>
      <c r="M183" s="154">
        <v>0</v>
      </c>
      <c r="N183" s="154"/>
      <c r="O183"/>
      <c r="P183"/>
      <c r="Q183"/>
      <c r="R183"/>
      <c r="S183"/>
    </row>
    <row r="184" spans="1:19" ht="18" x14ac:dyDescent="0.25">
      <c r="A184" s="149" t="s">
        <v>676</v>
      </c>
      <c r="B184" s="152">
        <v>70348</v>
      </c>
      <c r="C184" s="149" t="s">
        <v>573</v>
      </c>
      <c r="D184" s="149" t="str">
        <f t="shared" si="3"/>
        <v>ILAVE / JAQUENCACHI</v>
      </c>
      <c r="E184" s="149" t="s">
        <v>175</v>
      </c>
      <c r="F184" s="149" t="s">
        <v>500</v>
      </c>
      <c r="G184" s="153">
        <v>4</v>
      </c>
      <c r="H184" s="154">
        <v>3</v>
      </c>
      <c r="I184" s="154">
        <v>3</v>
      </c>
      <c r="J184" s="154">
        <v>0</v>
      </c>
      <c r="K184" s="154">
        <v>0</v>
      </c>
      <c r="L184" s="154">
        <v>0</v>
      </c>
      <c r="M184" s="154">
        <v>1</v>
      </c>
      <c r="N184" s="154"/>
      <c r="O184"/>
      <c r="P184"/>
      <c r="Q184"/>
      <c r="R184"/>
      <c r="S184"/>
    </row>
    <row r="185" spans="1:19" x14ac:dyDescent="0.25">
      <c r="A185" s="149" t="s">
        <v>677</v>
      </c>
      <c r="B185" s="152" t="s">
        <v>678</v>
      </c>
      <c r="C185" s="149" t="s">
        <v>573</v>
      </c>
      <c r="D185" s="149" t="str">
        <f t="shared" si="3"/>
        <v>ILAVE / URANI</v>
      </c>
      <c r="E185" s="149" t="s">
        <v>175</v>
      </c>
      <c r="F185" s="149" t="s">
        <v>298</v>
      </c>
      <c r="G185" s="153">
        <v>4</v>
      </c>
      <c r="H185" s="154">
        <v>4</v>
      </c>
      <c r="I185" s="154">
        <v>4</v>
      </c>
      <c r="J185" s="154">
        <v>0</v>
      </c>
      <c r="K185" s="154">
        <v>0</v>
      </c>
      <c r="L185" s="154">
        <v>0</v>
      </c>
      <c r="M185" s="154">
        <v>0</v>
      </c>
      <c r="N185" s="154"/>
      <c r="O185"/>
      <c r="P185"/>
      <c r="Q185"/>
      <c r="R185"/>
      <c r="S185"/>
    </row>
    <row r="186" spans="1:19" ht="18" x14ac:dyDescent="0.25">
      <c r="A186" s="149" t="s">
        <v>679</v>
      </c>
      <c r="B186" s="152" t="s">
        <v>680</v>
      </c>
      <c r="C186" s="149" t="s">
        <v>573</v>
      </c>
      <c r="D186" s="149" t="str">
        <f t="shared" si="3"/>
        <v>ILAVE / PICHINCOTA</v>
      </c>
      <c r="E186" s="149" t="s">
        <v>175</v>
      </c>
      <c r="F186" s="149" t="s">
        <v>681</v>
      </c>
      <c r="G186" s="153">
        <v>4</v>
      </c>
      <c r="H186" s="154">
        <v>4</v>
      </c>
      <c r="I186" s="154">
        <v>4</v>
      </c>
      <c r="J186" s="154">
        <v>0</v>
      </c>
      <c r="K186" s="154">
        <v>0</v>
      </c>
      <c r="L186" s="154">
        <v>0</v>
      </c>
      <c r="M186" s="154">
        <v>0</v>
      </c>
      <c r="N186" s="154"/>
      <c r="O186"/>
      <c r="P186"/>
      <c r="Q186"/>
      <c r="R186"/>
      <c r="S186"/>
    </row>
    <row r="187" spans="1:19" x14ac:dyDescent="0.25">
      <c r="A187" s="149" t="s">
        <v>682</v>
      </c>
      <c r="B187" s="152" t="s">
        <v>683</v>
      </c>
      <c r="C187" s="149" t="s">
        <v>573</v>
      </c>
      <c r="D187" s="149" t="str">
        <f t="shared" si="3"/>
        <v>ILAVE / SENCA</v>
      </c>
      <c r="E187" s="149" t="s">
        <v>175</v>
      </c>
      <c r="F187" s="149" t="s">
        <v>684</v>
      </c>
      <c r="G187" s="153">
        <v>2</v>
      </c>
      <c r="H187" s="154">
        <v>2</v>
      </c>
      <c r="I187" s="154">
        <v>1</v>
      </c>
      <c r="J187" s="154">
        <v>1</v>
      </c>
      <c r="K187" s="154">
        <v>0</v>
      </c>
      <c r="L187" s="154">
        <v>0</v>
      </c>
      <c r="M187" s="154">
        <v>0</v>
      </c>
      <c r="N187" s="154"/>
      <c r="O187"/>
      <c r="P187"/>
      <c r="Q187"/>
      <c r="R187"/>
      <c r="S187"/>
    </row>
    <row r="188" spans="1:19" ht="18" x14ac:dyDescent="0.25">
      <c r="A188" s="149" t="s">
        <v>685</v>
      </c>
      <c r="B188" s="152">
        <v>70352</v>
      </c>
      <c r="C188" s="149" t="s">
        <v>573</v>
      </c>
      <c r="D188" s="149" t="str">
        <f t="shared" si="3"/>
        <v>ILAVE / ALQUIPA</v>
      </c>
      <c r="E188" s="149" t="s">
        <v>175</v>
      </c>
      <c r="F188" s="149" t="s">
        <v>556</v>
      </c>
      <c r="G188" s="153">
        <v>4</v>
      </c>
      <c r="H188" s="154">
        <v>3</v>
      </c>
      <c r="I188" s="154">
        <v>3</v>
      </c>
      <c r="J188" s="154">
        <v>0</v>
      </c>
      <c r="K188" s="154">
        <v>0</v>
      </c>
      <c r="L188" s="154">
        <v>0</v>
      </c>
      <c r="M188" s="154">
        <v>1</v>
      </c>
      <c r="N188" s="154"/>
      <c r="O188"/>
      <c r="P188"/>
      <c r="Q188"/>
      <c r="R188"/>
      <c r="S188"/>
    </row>
    <row r="189" spans="1:19" ht="18" x14ac:dyDescent="0.25">
      <c r="A189" s="149" t="s">
        <v>686</v>
      </c>
      <c r="B189" s="152" t="s">
        <v>687</v>
      </c>
      <c r="C189" s="149" t="s">
        <v>573</v>
      </c>
      <c r="D189" s="149" t="str">
        <f t="shared" si="3"/>
        <v>ILAVE / ANCOAMAYA</v>
      </c>
      <c r="E189" s="149" t="s">
        <v>175</v>
      </c>
      <c r="F189" s="149" t="s">
        <v>264</v>
      </c>
      <c r="G189" s="153">
        <v>2</v>
      </c>
      <c r="H189" s="154">
        <v>2</v>
      </c>
      <c r="I189" s="154">
        <v>2</v>
      </c>
      <c r="J189" s="154">
        <v>0</v>
      </c>
      <c r="K189" s="154">
        <v>0</v>
      </c>
      <c r="L189" s="154">
        <v>0</v>
      </c>
      <c r="M189" s="154">
        <v>0</v>
      </c>
      <c r="N189" s="154"/>
      <c r="O189"/>
      <c r="P189"/>
      <c r="Q189"/>
      <c r="R189"/>
      <c r="S189"/>
    </row>
    <row r="190" spans="1:19" x14ac:dyDescent="0.25">
      <c r="A190" s="149" t="s">
        <v>688</v>
      </c>
      <c r="B190" s="152" t="s">
        <v>689</v>
      </c>
      <c r="C190" s="149" t="s">
        <v>573</v>
      </c>
      <c r="D190" s="149" t="str">
        <f t="shared" si="3"/>
        <v>ILAVE / PUSUYO</v>
      </c>
      <c r="E190" s="149" t="s">
        <v>175</v>
      </c>
      <c r="F190" s="149" t="s">
        <v>562</v>
      </c>
      <c r="G190" s="153">
        <v>2</v>
      </c>
      <c r="H190" s="154">
        <v>2</v>
      </c>
      <c r="I190" s="154">
        <v>2</v>
      </c>
      <c r="J190" s="154">
        <v>0</v>
      </c>
      <c r="K190" s="154">
        <v>0</v>
      </c>
      <c r="L190" s="154">
        <v>0</v>
      </c>
      <c r="M190" s="154">
        <v>0</v>
      </c>
      <c r="N190" s="154"/>
      <c r="O190"/>
      <c r="P190"/>
      <c r="Q190"/>
      <c r="R190"/>
      <c r="S190"/>
    </row>
    <row r="191" spans="1:19" ht="27" x14ac:dyDescent="0.25">
      <c r="A191" s="149" t="s">
        <v>690</v>
      </c>
      <c r="B191" s="152" t="s">
        <v>691</v>
      </c>
      <c r="C191" s="149" t="s">
        <v>573</v>
      </c>
      <c r="D191" s="149" t="str">
        <f t="shared" si="3"/>
        <v>ILAVE / CCACCATA</v>
      </c>
      <c r="E191" s="149" t="s">
        <v>175</v>
      </c>
      <c r="F191" s="149" t="s">
        <v>477</v>
      </c>
      <c r="G191" s="153">
        <v>2</v>
      </c>
      <c r="H191" s="154">
        <v>2</v>
      </c>
      <c r="I191" s="154">
        <v>2</v>
      </c>
      <c r="J191" s="154">
        <v>0</v>
      </c>
      <c r="K191" s="154">
        <v>0</v>
      </c>
      <c r="L191" s="154">
        <v>0</v>
      </c>
      <c r="M191" s="154">
        <v>0</v>
      </c>
      <c r="N191" s="154"/>
      <c r="O191"/>
      <c r="P191"/>
      <c r="Q191"/>
      <c r="R191"/>
      <c r="S191"/>
    </row>
    <row r="192" spans="1:19" ht="18" x14ac:dyDescent="0.25">
      <c r="A192" s="156" t="s">
        <v>692</v>
      </c>
      <c r="B192" s="157" t="s">
        <v>693</v>
      </c>
      <c r="C192" s="156" t="s">
        <v>573</v>
      </c>
      <c r="D192" s="149" t="str">
        <f t="shared" si="3"/>
        <v>ILAVE / CHIJICHAYA</v>
      </c>
      <c r="E192" s="149" t="s">
        <v>175</v>
      </c>
      <c r="F192" s="156" t="s">
        <v>225</v>
      </c>
      <c r="G192" s="153">
        <v>4</v>
      </c>
      <c r="H192" s="154">
        <v>4</v>
      </c>
      <c r="I192" s="154">
        <v>3</v>
      </c>
      <c r="J192" s="154">
        <v>1</v>
      </c>
      <c r="K192" s="154">
        <v>0</v>
      </c>
      <c r="L192" s="154">
        <v>0</v>
      </c>
      <c r="M192" s="154">
        <v>0</v>
      </c>
      <c r="N192" s="154"/>
      <c r="O192"/>
      <c r="P192"/>
      <c r="Q192"/>
      <c r="R192"/>
      <c r="S192"/>
    </row>
    <row r="193" spans="1:19" ht="27" x14ac:dyDescent="0.25">
      <c r="A193" s="149" t="s">
        <v>694</v>
      </c>
      <c r="B193" s="152" t="s">
        <v>695</v>
      </c>
      <c r="C193" s="149" t="s">
        <v>573</v>
      </c>
      <c r="D193" s="149" t="str">
        <f t="shared" si="3"/>
        <v>ILAVE / MULLACONIHUECO</v>
      </c>
      <c r="E193" s="149" t="s">
        <v>175</v>
      </c>
      <c r="F193" s="149" t="s">
        <v>222</v>
      </c>
      <c r="G193" s="153">
        <v>3</v>
      </c>
      <c r="H193" s="154">
        <v>3</v>
      </c>
      <c r="I193" s="154">
        <v>3</v>
      </c>
      <c r="J193" s="154">
        <v>0</v>
      </c>
      <c r="K193" s="154">
        <v>0</v>
      </c>
      <c r="L193" s="154">
        <v>0</v>
      </c>
      <c r="M193" s="154">
        <v>0</v>
      </c>
      <c r="N193" s="154"/>
      <c r="O193"/>
      <c r="P193"/>
      <c r="Q193"/>
      <c r="R193"/>
      <c r="S193"/>
    </row>
    <row r="194" spans="1:19" ht="18" x14ac:dyDescent="0.25">
      <c r="A194" s="149" t="s">
        <v>696</v>
      </c>
      <c r="B194" s="152">
        <v>70358</v>
      </c>
      <c r="C194" s="149" t="s">
        <v>573</v>
      </c>
      <c r="D194" s="149" t="str">
        <f t="shared" si="3"/>
        <v>ILAVE / CONCAHUI</v>
      </c>
      <c r="E194" s="149" t="s">
        <v>175</v>
      </c>
      <c r="F194" s="149" t="s">
        <v>526</v>
      </c>
      <c r="G194" s="153">
        <v>5</v>
      </c>
      <c r="H194" s="154">
        <v>4</v>
      </c>
      <c r="I194" s="154">
        <v>3</v>
      </c>
      <c r="J194" s="154">
        <v>1</v>
      </c>
      <c r="K194" s="154">
        <v>0</v>
      </c>
      <c r="L194" s="154">
        <v>0</v>
      </c>
      <c r="M194" s="154">
        <v>1</v>
      </c>
      <c r="N194" s="154"/>
      <c r="O194"/>
      <c r="P194"/>
      <c r="Q194"/>
      <c r="R194"/>
      <c r="S194"/>
    </row>
    <row r="195" spans="1:19" ht="18" x14ac:dyDescent="0.25">
      <c r="A195" s="149" t="s">
        <v>697</v>
      </c>
      <c r="B195" s="152" t="s">
        <v>698</v>
      </c>
      <c r="C195" s="149" t="s">
        <v>573</v>
      </c>
      <c r="D195" s="149" t="str">
        <f t="shared" si="3"/>
        <v>ILAVE / CORARACA</v>
      </c>
      <c r="E195" s="149" t="s">
        <v>175</v>
      </c>
      <c r="F195" s="149" t="s">
        <v>515</v>
      </c>
      <c r="G195" s="153">
        <v>3</v>
      </c>
      <c r="H195" s="154">
        <v>3</v>
      </c>
      <c r="I195" s="154">
        <v>2</v>
      </c>
      <c r="J195" s="154">
        <v>1</v>
      </c>
      <c r="K195" s="154">
        <v>0</v>
      </c>
      <c r="L195" s="154">
        <v>0</v>
      </c>
      <c r="M195" s="154">
        <v>0</v>
      </c>
      <c r="N195" s="154"/>
      <c r="O195"/>
      <c r="P195"/>
      <c r="Q195"/>
      <c r="R195"/>
      <c r="S195"/>
    </row>
    <row r="196" spans="1:19" ht="18" x14ac:dyDescent="0.25">
      <c r="A196" s="149" t="s">
        <v>699</v>
      </c>
      <c r="B196" s="152" t="s">
        <v>700</v>
      </c>
      <c r="C196" s="149" t="s">
        <v>573</v>
      </c>
      <c r="D196" s="149" t="str">
        <f t="shared" si="3"/>
        <v>ILAVE / SIMILLACA</v>
      </c>
      <c r="E196" s="149" t="s">
        <v>175</v>
      </c>
      <c r="F196" s="149" t="s">
        <v>356</v>
      </c>
      <c r="G196" s="153">
        <v>2</v>
      </c>
      <c r="H196" s="154">
        <v>2</v>
      </c>
      <c r="I196" s="154">
        <v>2</v>
      </c>
      <c r="J196" s="154">
        <v>0</v>
      </c>
      <c r="K196" s="154">
        <v>0</v>
      </c>
      <c r="L196" s="154">
        <v>0</v>
      </c>
      <c r="M196" s="154">
        <v>0</v>
      </c>
      <c r="N196" s="154"/>
      <c r="O196"/>
      <c r="P196"/>
      <c r="Q196"/>
      <c r="R196"/>
      <c r="S196"/>
    </row>
    <row r="197" spans="1:19" ht="18" x14ac:dyDescent="0.25">
      <c r="A197" s="149" t="s">
        <v>701</v>
      </c>
      <c r="B197" s="152" t="s">
        <v>702</v>
      </c>
      <c r="C197" s="149" t="s">
        <v>573</v>
      </c>
      <c r="D197" s="149" t="str">
        <f t="shared" si="3"/>
        <v>ILAVE / JICHU CCOLLO</v>
      </c>
      <c r="E197" s="149" t="s">
        <v>175</v>
      </c>
      <c r="F197" s="149" t="s">
        <v>703</v>
      </c>
      <c r="G197" s="153">
        <v>1</v>
      </c>
      <c r="H197" s="154">
        <v>1</v>
      </c>
      <c r="I197" s="154">
        <v>1</v>
      </c>
      <c r="J197" s="154">
        <v>0</v>
      </c>
      <c r="K197" s="154">
        <v>0</v>
      </c>
      <c r="L197" s="154">
        <v>0</v>
      </c>
      <c r="M197" s="154">
        <v>0</v>
      </c>
      <c r="N197" s="154"/>
      <c r="O197"/>
      <c r="P197"/>
      <c r="Q197"/>
      <c r="R197"/>
      <c r="S197"/>
    </row>
    <row r="198" spans="1:19" ht="18" x14ac:dyDescent="0.25">
      <c r="A198" s="149" t="s">
        <v>704</v>
      </c>
      <c r="B198" s="152">
        <v>70363</v>
      </c>
      <c r="C198" s="149" t="s">
        <v>573</v>
      </c>
      <c r="D198" s="149" t="str">
        <f t="shared" si="3"/>
        <v>ILAVE / CONCHACA</v>
      </c>
      <c r="E198" s="149" t="s">
        <v>175</v>
      </c>
      <c r="F198" s="149" t="s">
        <v>374</v>
      </c>
      <c r="G198" s="153">
        <v>5</v>
      </c>
      <c r="H198" s="154">
        <v>5</v>
      </c>
      <c r="I198" s="154">
        <v>4</v>
      </c>
      <c r="J198" s="154">
        <v>1</v>
      </c>
      <c r="K198" s="154">
        <v>0</v>
      </c>
      <c r="L198" s="154">
        <v>0</v>
      </c>
      <c r="M198" s="154">
        <v>0</v>
      </c>
      <c r="N198" s="154"/>
      <c r="O198"/>
      <c r="P198"/>
      <c r="Q198"/>
      <c r="R198"/>
      <c r="S198"/>
    </row>
    <row r="199" spans="1:19" ht="18" x14ac:dyDescent="0.25">
      <c r="A199" s="149" t="s">
        <v>705</v>
      </c>
      <c r="B199" s="152" t="s">
        <v>706</v>
      </c>
      <c r="C199" s="149" t="s">
        <v>573</v>
      </c>
      <c r="D199" s="149" t="str">
        <f t="shared" si="3"/>
        <v>ILAVE / CHIRIMAYA</v>
      </c>
      <c r="E199" s="149" t="s">
        <v>175</v>
      </c>
      <c r="F199" s="149" t="s">
        <v>445</v>
      </c>
      <c r="G199" s="153">
        <v>2</v>
      </c>
      <c r="H199" s="154">
        <v>2</v>
      </c>
      <c r="I199" s="154">
        <v>2</v>
      </c>
      <c r="J199" s="154">
        <v>0</v>
      </c>
      <c r="K199" s="154">
        <v>0</v>
      </c>
      <c r="L199" s="154">
        <v>0</v>
      </c>
      <c r="M199" s="154">
        <v>0</v>
      </c>
      <c r="N199" s="154"/>
      <c r="O199"/>
      <c r="P199"/>
      <c r="Q199"/>
      <c r="R199"/>
      <c r="S199"/>
    </row>
    <row r="200" spans="1:19" ht="18" x14ac:dyDescent="0.25">
      <c r="A200" s="149" t="s">
        <v>707</v>
      </c>
      <c r="B200" s="152" t="s">
        <v>708</v>
      </c>
      <c r="C200" s="149" t="s">
        <v>573</v>
      </c>
      <c r="D200" s="149" t="str">
        <f t="shared" si="3"/>
        <v>ILAVE / HUARIHUARANI</v>
      </c>
      <c r="E200" s="149" t="s">
        <v>175</v>
      </c>
      <c r="F200" s="149" t="s">
        <v>709</v>
      </c>
      <c r="G200" s="153">
        <v>2</v>
      </c>
      <c r="H200" s="154">
        <v>2</v>
      </c>
      <c r="I200" s="154">
        <v>1</v>
      </c>
      <c r="J200" s="154">
        <v>1</v>
      </c>
      <c r="K200" s="154">
        <v>0</v>
      </c>
      <c r="L200" s="154">
        <v>0</v>
      </c>
      <c r="M200" s="154">
        <v>0</v>
      </c>
      <c r="N200" s="154"/>
      <c r="O200"/>
      <c r="P200"/>
      <c r="Q200"/>
      <c r="R200"/>
      <c r="S200"/>
    </row>
    <row r="201" spans="1:19" x14ac:dyDescent="0.25">
      <c r="A201" s="149" t="s">
        <v>710</v>
      </c>
      <c r="B201" s="152">
        <v>70367</v>
      </c>
      <c r="C201" s="149" t="s">
        <v>573</v>
      </c>
      <c r="D201" s="149" t="str">
        <f t="shared" si="3"/>
        <v>ILAVE / CORPA</v>
      </c>
      <c r="E201" s="149" t="s">
        <v>175</v>
      </c>
      <c r="F201" s="149" t="s">
        <v>521</v>
      </c>
      <c r="G201" s="153">
        <v>4</v>
      </c>
      <c r="H201" s="154">
        <v>4</v>
      </c>
      <c r="I201" s="154">
        <v>2</v>
      </c>
      <c r="J201" s="154">
        <v>2</v>
      </c>
      <c r="K201" s="154">
        <v>0</v>
      </c>
      <c r="L201" s="154">
        <v>0</v>
      </c>
      <c r="M201" s="154">
        <v>0</v>
      </c>
      <c r="N201" s="154"/>
      <c r="O201"/>
      <c r="P201"/>
      <c r="Q201"/>
      <c r="R201"/>
      <c r="S201"/>
    </row>
    <row r="202" spans="1:19" ht="27" x14ac:dyDescent="0.25">
      <c r="A202" s="149" t="s">
        <v>711</v>
      </c>
      <c r="B202" s="152" t="s">
        <v>712</v>
      </c>
      <c r="C202" s="149" t="s">
        <v>573</v>
      </c>
      <c r="D202" s="149" t="str">
        <f t="shared" si="3"/>
        <v>ILAVE / PHARATA COPANI</v>
      </c>
      <c r="E202" s="149" t="s">
        <v>175</v>
      </c>
      <c r="F202" s="149" t="s">
        <v>289</v>
      </c>
      <c r="G202" s="153">
        <v>5</v>
      </c>
      <c r="H202" s="154">
        <v>4</v>
      </c>
      <c r="I202" s="154">
        <v>4</v>
      </c>
      <c r="J202" s="154">
        <v>0</v>
      </c>
      <c r="K202" s="154">
        <v>0</v>
      </c>
      <c r="L202" s="154">
        <v>0</v>
      </c>
      <c r="M202" s="154">
        <v>1</v>
      </c>
      <c r="N202" s="154"/>
      <c r="O202"/>
      <c r="P202"/>
      <c r="Q202"/>
      <c r="R202"/>
      <c r="S202"/>
    </row>
    <row r="203" spans="1:19" ht="18" x14ac:dyDescent="0.25">
      <c r="A203" s="149" t="s">
        <v>713</v>
      </c>
      <c r="B203" s="152" t="s">
        <v>714</v>
      </c>
      <c r="C203" s="149" t="s">
        <v>573</v>
      </c>
      <c r="D203" s="149" t="str">
        <f t="shared" si="3"/>
        <v>ILAVE / SAN CRISTOBAL</v>
      </c>
      <c r="E203" s="149" t="s">
        <v>175</v>
      </c>
      <c r="F203" s="149" t="s">
        <v>236</v>
      </c>
      <c r="G203" s="153">
        <v>8</v>
      </c>
      <c r="H203" s="154">
        <v>6</v>
      </c>
      <c r="I203" s="154">
        <v>5</v>
      </c>
      <c r="J203" s="154">
        <v>1</v>
      </c>
      <c r="K203" s="154">
        <v>2</v>
      </c>
      <c r="L203" s="154">
        <v>0</v>
      </c>
      <c r="M203" s="154">
        <v>0</v>
      </c>
      <c r="N203" s="154"/>
      <c r="O203"/>
      <c r="P203"/>
      <c r="Q203"/>
      <c r="R203"/>
      <c r="S203"/>
    </row>
    <row r="204" spans="1:19" ht="27" x14ac:dyDescent="0.25">
      <c r="A204" s="149" t="s">
        <v>715</v>
      </c>
      <c r="B204" s="152">
        <v>70371</v>
      </c>
      <c r="C204" s="149" t="s">
        <v>573</v>
      </c>
      <c r="D204" s="149" t="str">
        <f t="shared" si="3"/>
        <v>ILAVE / SANTA ROSA DE HUAYLLATA</v>
      </c>
      <c r="E204" s="149" t="s">
        <v>175</v>
      </c>
      <c r="F204" s="149" t="s">
        <v>383</v>
      </c>
      <c r="G204" s="153">
        <v>4</v>
      </c>
      <c r="H204" s="154">
        <v>3</v>
      </c>
      <c r="I204" s="154">
        <v>3</v>
      </c>
      <c r="J204" s="154">
        <v>0</v>
      </c>
      <c r="K204" s="154">
        <v>0</v>
      </c>
      <c r="L204" s="154">
        <v>0</v>
      </c>
      <c r="M204" s="154">
        <v>1</v>
      </c>
      <c r="N204" s="154"/>
      <c r="O204"/>
      <c r="P204"/>
      <c r="Q204"/>
      <c r="R204"/>
      <c r="S204"/>
    </row>
    <row r="205" spans="1:19" ht="27" x14ac:dyDescent="0.25">
      <c r="A205" s="149" t="s">
        <v>716</v>
      </c>
      <c r="B205" s="152" t="s">
        <v>717</v>
      </c>
      <c r="C205" s="149" t="s">
        <v>573</v>
      </c>
      <c r="D205" s="149" t="str">
        <f t="shared" ref="D205:D263" si="4">CONCATENATE(E205," / ",F205)</f>
        <v>ILAVE / COLLATA</v>
      </c>
      <c r="E205" s="149" t="s">
        <v>175</v>
      </c>
      <c r="F205" s="149" t="s">
        <v>333</v>
      </c>
      <c r="G205" s="153">
        <v>3</v>
      </c>
      <c r="H205" s="154">
        <v>3</v>
      </c>
      <c r="I205" s="154">
        <v>3</v>
      </c>
      <c r="J205" s="154">
        <v>0</v>
      </c>
      <c r="K205" s="154">
        <v>0</v>
      </c>
      <c r="L205" s="154">
        <v>0</v>
      </c>
      <c r="M205" s="154">
        <v>0</v>
      </c>
      <c r="N205" s="154"/>
      <c r="O205"/>
      <c r="P205"/>
      <c r="Q205"/>
      <c r="R205"/>
      <c r="S205"/>
    </row>
    <row r="206" spans="1:19" ht="18" x14ac:dyDescent="0.25">
      <c r="A206" s="149" t="s">
        <v>718</v>
      </c>
      <c r="B206" s="152">
        <v>70373</v>
      </c>
      <c r="C206" s="149" t="s">
        <v>573</v>
      </c>
      <c r="D206" s="149" t="str">
        <f t="shared" si="4"/>
        <v>ILAVE / HUANCARANI</v>
      </c>
      <c r="E206" s="149" t="s">
        <v>175</v>
      </c>
      <c r="F206" s="149" t="s">
        <v>336</v>
      </c>
      <c r="G206" s="153">
        <v>3</v>
      </c>
      <c r="H206" s="154">
        <v>3</v>
      </c>
      <c r="I206" s="154">
        <v>2</v>
      </c>
      <c r="J206" s="154">
        <v>1</v>
      </c>
      <c r="K206" s="154">
        <v>0</v>
      </c>
      <c r="L206" s="154">
        <v>0</v>
      </c>
      <c r="M206" s="154">
        <v>0</v>
      </c>
      <c r="N206" s="154"/>
      <c r="O206"/>
      <c r="P206"/>
      <c r="Q206"/>
      <c r="R206"/>
      <c r="S206"/>
    </row>
    <row r="207" spans="1:19" ht="18" x14ac:dyDescent="0.25">
      <c r="A207" s="149" t="s">
        <v>719</v>
      </c>
      <c r="B207" s="152" t="s">
        <v>720</v>
      </c>
      <c r="C207" s="149" t="s">
        <v>573</v>
      </c>
      <c r="D207" s="149" t="str">
        <f t="shared" si="4"/>
        <v>ILAVE / HUINI HUININI</v>
      </c>
      <c r="E207" s="149" t="s">
        <v>175</v>
      </c>
      <c r="F207" s="149" t="s">
        <v>386</v>
      </c>
      <c r="G207" s="153">
        <v>3</v>
      </c>
      <c r="H207" s="154">
        <v>3</v>
      </c>
      <c r="I207" s="154">
        <v>3</v>
      </c>
      <c r="J207" s="154">
        <v>0</v>
      </c>
      <c r="K207" s="154">
        <v>0</v>
      </c>
      <c r="L207" s="154">
        <v>0</v>
      </c>
      <c r="M207" s="154">
        <v>0</v>
      </c>
      <c r="N207" s="154"/>
      <c r="O207"/>
      <c r="P207"/>
      <c r="Q207"/>
      <c r="R207"/>
      <c r="S207"/>
    </row>
    <row r="208" spans="1:19" ht="18" x14ac:dyDescent="0.25">
      <c r="A208" s="149" t="s">
        <v>721</v>
      </c>
      <c r="B208" s="152" t="s">
        <v>722</v>
      </c>
      <c r="C208" s="149" t="s">
        <v>573</v>
      </c>
      <c r="D208" s="149" t="str">
        <f t="shared" si="4"/>
        <v>ILAVE / COMPACAZO</v>
      </c>
      <c r="E208" s="149" t="s">
        <v>175</v>
      </c>
      <c r="F208" s="149" t="s">
        <v>368</v>
      </c>
      <c r="G208" s="153">
        <v>4</v>
      </c>
      <c r="H208" s="154">
        <v>3</v>
      </c>
      <c r="I208" s="154">
        <v>3</v>
      </c>
      <c r="J208" s="154">
        <v>0</v>
      </c>
      <c r="K208" s="154">
        <v>1</v>
      </c>
      <c r="L208" s="154">
        <v>0</v>
      </c>
      <c r="M208" s="154">
        <v>0</v>
      </c>
      <c r="N208" s="154"/>
      <c r="O208"/>
      <c r="P208"/>
      <c r="Q208"/>
      <c r="R208"/>
      <c r="S208"/>
    </row>
    <row r="209" spans="1:19" ht="18" x14ac:dyDescent="0.25">
      <c r="A209" s="149" t="s">
        <v>723</v>
      </c>
      <c r="B209" s="152" t="s">
        <v>724</v>
      </c>
      <c r="C209" s="149" t="s">
        <v>573</v>
      </c>
      <c r="D209" s="149" t="str">
        <f t="shared" si="4"/>
        <v>PILCUYO / VILCATURPO</v>
      </c>
      <c r="E209" s="149" t="s">
        <v>182</v>
      </c>
      <c r="F209" s="149" t="s">
        <v>725</v>
      </c>
      <c r="G209" s="153">
        <v>3</v>
      </c>
      <c r="H209" s="154">
        <v>3</v>
      </c>
      <c r="I209" s="154">
        <v>2</v>
      </c>
      <c r="J209" s="154">
        <v>1</v>
      </c>
      <c r="K209" s="154">
        <v>0</v>
      </c>
      <c r="L209" s="154">
        <v>0</v>
      </c>
      <c r="M209" s="154">
        <v>0</v>
      </c>
      <c r="N209" s="154"/>
      <c r="O209"/>
      <c r="P209"/>
      <c r="Q209"/>
      <c r="R209"/>
      <c r="S209"/>
    </row>
    <row r="210" spans="1:19" ht="18" x14ac:dyDescent="0.25">
      <c r="A210" s="149" t="s">
        <v>726</v>
      </c>
      <c r="B210" s="152" t="s">
        <v>727</v>
      </c>
      <c r="C210" s="149" t="s">
        <v>573</v>
      </c>
      <c r="D210" s="149" t="str">
        <f t="shared" si="4"/>
        <v>PILCUYO / HUAYLLATA</v>
      </c>
      <c r="E210" s="149" t="s">
        <v>182</v>
      </c>
      <c r="F210" s="149" t="s">
        <v>416</v>
      </c>
      <c r="G210" s="153">
        <v>3</v>
      </c>
      <c r="H210" s="154">
        <v>3</v>
      </c>
      <c r="I210" s="154">
        <v>3</v>
      </c>
      <c r="J210" s="154">
        <v>0</v>
      </c>
      <c r="K210" s="154">
        <v>0</v>
      </c>
      <c r="L210" s="154">
        <v>0</v>
      </c>
      <c r="M210" s="154">
        <v>0</v>
      </c>
      <c r="N210" s="154"/>
      <c r="O210"/>
      <c r="P210"/>
      <c r="Q210"/>
      <c r="R210"/>
      <c r="S210"/>
    </row>
    <row r="211" spans="1:19" ht="18" x14ac:dyDescent="0.25">
      <c r="A211" s="149" t="s">
        <v>728</v>
      </c>
      <c r="B211" s="152" t="s">
        <v>729</v>
      </c>
      <c r="C211" s="149" t="s">
        <v>573</v>
      </c>
      <c r="D211" s="149" t="str">
        <f t="shared" si="4"/>
        <v>PILCUYO / CALLACHOCO</v>
      </c>
      <c r="E211" s="149" t="s">
        <v>182</v>
      </c>
      <c r="F211" s="149" t="s">
        <v>568</v>
      </c>
      <c r="G211" s="153">
        <v>3</v>
      </c>
      <c r="H211" s="154">
        <v>3</v>
      </c>
      <c r="I211" s="154">
        <v>3</v>
      </c>
      <c r="J211" s="154">
        <v>0</v>
      </c>
      <c r="K211" s="154">
        <v>0</v>
      </c>
      <c r="L211" s="154">
        <v>0</v>
      </c>
      <c r="M211" s="154">
        <v>0</v>
      </c>
      <c r="N211" s="154"/>
      <c r="O211"/>
      <c r="P211"/>
      <c r="Q211"/>
      <c r="R211"/>
      <c r="S211"/>
    </row>
    <row r="212" spans="1:19" ht="18" x14ac:dyDescent="0.25">
      <c r="A212" s="149" t="s">
        <v>730</v>
      </c>
      <c r="B212" s="152" t="s">
        <v>731</v>
      </c>
      <c r="C212" s="149" t="s">
        <v>573</v>
      </c>
      <c r="D212" s="149" t="str">
        <f t="shared" si="4"/>
        <v>PILCUYO / QUETY</v>
      </c>
      <c r="E212" s="149" t="s">
        <v>182</v>
      </c>
      <c r="F212" s="149" t="s">
        <v>401</v>
      </c>
      <c r="G212" s="153">
        <v>2</v>
      </c>
      <c r="H212" s="154">
        <v>1</v>
      </c>
      <c r="I212" s="154">
        <v>1</v>
      </c>
      <c r="J212" s="154">
        <v>0</v>
      </c>
      <c r="K212" s="154">
        <v>1</v>
      </c>
      <c r="L212" s="154">
        <v>0</v>
      </c>
      <c r="M212" s="154">
        <v>0</v>
      </c>
      <c r="N212" s="154"/>
      <c r="O212"/>
      <c r="P212"/>
      <c r="Q212"/>
      <c r="R212"/>
      <c r="S212"/>
    </row>
    <row r="213" spans="1:19" ht="27" x14ac:dyDescent="0.25">
      <c r="A213" s="149" t="s">
        <v>732</v>
      </c>
      <c r="B213" s="152" t="s">
        <v>733</v>
      </c>
      <c r="C213" s="149" t="s">
        <v>573</v>
      </c>
      <c r="D213" s="149" t="str">
        <f t="shared" si="4"/>
        <v>PILCUYO / SARAPI ARROYO</v>
      </c>
      <c r="E213" s="149" t="s">
        <v>182</v>
      </c>
      <c r="F213" s="149" t="s">
        <v>245</v>
      </c>
      <c r="G213" s="153">
        <v>3</v>
      </c>
      <c r="H213" s="154">
        <v>3</v>
      </c>
      <c r="I213" s="154">
        <v>3</v>
      </c>
      <c r="J213" s="154">
        <v>0</v>
      </c>
      <c r="K213" s="154">
        <v>0</v>
      </c>
      <c r="L213" s="154">
        <v>0</v>
      </c>
      <c r="M213" s="154">
        <v>0</v>
      </c>
      <c r="N213" s="154"/>
      <c r="O213"/>
      <c r="P213"/>
      <c r="Q213"/>
      <c r="R213"/>
      <c r="S213"/>
    </row>
    <row r="214" spans="1:19" x14ac:dyDescent="0.25">
      <c r="A214" s="149" t="s">
        <v>734</v>
      </c>
      <c r="B214" s="152" t="s">
        <v>735</v>
      </c>
      <c r="C214" s="149" t="s">
        <v>573</v>
      </c>
      <c r="D214" s="149" t="str">
        <f t="shared" si="4"/>
        <v>ILAVE / OCOÑA</v>
      </c>
      <c r="E214" s="149" t="s">
        <v>175</v>
      </c>
      <c r="F214" s="149" t="s">
        <v>286</v>
      </c>
      <c r="G214" s="153">
        <v>3</v>
      </c>
      <c r="H214" s="154">
        <v>3</v>
      </c>
      <c r="I214" s="154">
        <v>3</v>
      </c>
      <c r="J214" s="154">
        <v>0</v>
      </c>
      <c r="K214" s="154">
        <v>0</v>
      </c>
      <c r="L214" s="154">
        <v>0</v>
      </c>
      <c r="M214" s="154">
        <v>0</v>
      </c>
      <c r="N214" s="154"/>
      <c r="O214"/>
      <c r="P214"/>
      <c r="Q214"/>
      <c r="R214"/>
      <c r="S214"/>
    </row>
    <row r="215" spans="1:19" ht="18" x14ac:dyDescent="0.25">
      <c r="A215" s="149" t="s">
        <v>736</v>
      </c>
      <c r="B215" s="152" t="s">
        <v>737</v>
      </c>
      <c r="C215" s="149" t="s">
        <v>573</v>
      </c>
      <c r="D215" s="149" t="str">
        <f t="shared" si="4"/>
        <v>PILCUYO / SANCUTA</v>
      </c>
      <c r="E215" s="149" t="s">
        <v>182</v>
      </c>
      <c r="F215" s="149" t="s">
        <v>483</v>
      </c>
      <c r="G215" s="153">
        <v>4</v>
      </c>
      <c r="H215" s="154">
        <v>3</v>
      </c>
      <c r="I215" s="154">
        <v>3</v>
      </c>
      <c r="J215" s="154">
        <v>0</v>
      </c>
      <c r="K215" s="154">
        <v>0</v>
      </c>
      <c r="L215" s="154">
        <v>0</v>
      </c>
      <c r="M215" s="154">
        <v>1</v>
      </c>
      <c r="N215" s="154"/>
      <c r="O215"/>
      <c r="P215"/>
      <c r="Q215"/>
      <c r="R215"/>
      <c r="S215"/>
    </row>
    <row r="216" spans="1:19" ht="18" x14ac:dyDescent="0.25">
      <c r="A216" s="149" t="s">
        <v>738</v>
      </c>
      <c r="B216" s="152" t="s">
        <v>739</v>
      </c>
      <c r="C216" s="149" t="s">
        <v>573</v>
      </c>
      <c r="D216" s="149" t="str">
        <f t="shared" si="4"/>
        <v>PILCUYO / MARCOLLO</v>
      </c>
      <c r="E216" s="149" t="s">
        <v>182</v>
      </c>
      <c r="F216" s="149" t="s">
        <v>254</v>
      </c>
      <c r="G216" s="153">
        <v>4</v>
      </c>
      <c r="H216" s="154">
        <v>3</v>
      </c>
      <c r="I216" s="154">
        <v>3</v>
      </c>
      <c r="J216" s="154">
        <v>0</v>
      </c>
      <c r="K216" s="154">
        <v>0</v>
      </c>
      <c r="L216" s="154">
        <v>0</v>
      </c>
      <c r="M216" s="154">
        <v>1</v>
      </c>
      <c r="N216" s="154"/>
      <c r="O216"/>
      <c r="P216"/>
      <c r="Q216"/>
      <c r="R216"/>
      <c r="S216"/>
    </row>
    <row r="217" spans="1:19" ht="45" x14ac:dyDescent="0.25">
      <c r="A217" s="149" t="s">
        <v>740</v>
      </c>
      <c r="B217" s="152">
        <v>70385</v>
      </c>
      <c r="C217" s="149" t="s">
        <v>573</v>
      </c>
      <c r="D217" s="149" t="str">
        <f t="shared" si="4"/>
        <v>PILCUYO / SARAPI PEÑALOSA / SACARE PEÑALOSA</v>
      </c>
      <c r="E217" s="149" t="s">
        <v>182</v>
      </c>
      <c r="F217" s="149" t="s">
        <v>741</v>
      </c>
      <c r="G217" s="153">
        <v>2</v>
      </c>
      <c r="H217" s="154">
        <v>2</v>
      </c>
      <c r="I217" s="154">
        <v>2</v>
      </c>
      <c r="J217" s="154">
        <v>0</v>
      </c>
      <c r="K217" s="154">
        <v>0</v>
      </c>
      <c r="L217" s="154">
        <v>0</v>
      </c>
      <c r="M217" s="154">
        <v>0</v>
      </c>
      <c r="N217" s="154"/>
      <c r="O217"/>
      <c r="P217"/>
      <c r="Q217"/>
      <c r="R217"/>
      <c r="S217"/>
    </row>
    <row r="218" spans="1:19" ht="18" x14ac:dyDescent="0.25">
      <c r="A218" s="149" t="s">
        <v>742</v>
      </c>
      <c r="B218" s="152" t="s">
        <v>743</v>
      </c>
      <c r="C218" s="149" t="s">
        <v>573</v>
      </c>
      <c r="D218" s="149" t="str">
        <f t="shared" si="4"/>
        <v>SANTA ROSA / LLUSTA</v>
      </c>
      <c r="E218" s="149" t="s">
        <v>186</v>
      </c>
      <c r="F218" s="149" t="s">
        <v>744</v>
      </c>
      <c r="G218" s="153">
        <v>1</v>
      </c>
      <c r="H218" s="154">
        <v>1</v>
      </c>
      <c r="I218" s="154">
        <v>1</v>
      </c>
      <c r="J218" s="154">
        <v>0</v>
      </c>
      <c r="K218" s="154">
        <v>0</v>
      </c>
      <c r="L218" s="154">
        <v>0</v>
      </c>
      <c r="M218" s="154">
        <v>0</v>
      </c>
      <c r="N218" s="154"/>
      <c r="O218"/>
      <c r="P218"/>
      <c r="Q218"/>
      <c r="R218"/>
      <c r="S218"/>
    </row>
    <row r="219" spans="1:19" ht="27" x14ac:dyDescent="0.25">
      <c r="A219" s="149" t="s">
        <v>745</v>
      </c>
      <c r="B219" s="152" t="s">
        <v>746</v>
      </c>
      <c r="C219" s="149" t="s">
        <v>573</v>
      </c>
      <c r="D219" s="149" t="str">
        <f t="shared" si="4"/>
        <v>SANTA ROSA / HUANACACAMAYA</v>
      </c>
      <c r="E219" s="149" t="s">
        <v>186</v>
      </c>
      <c r="F219" s="149" t="s">
        <v>474</v>
      </c>
      <c r="G219" s="153">
        <v>1</v>
      </c>
      <c r="H219" s="154">
        <v>1</v>
      </c>
      <c r="I219" s="154">
        <v>1</v>
      </c>
      <c r="J219" s="154">
        <v>0</v>
      </c>
      <c r="K219" s="154">
        <v>0</v>
      </c>
      <c r="L219" s="154">
        <v>0</v>
      </c>
      <c r="M219" s="154">
        <v>0</v>
      </c>
      <c r="N219" s="154"/>
      <c r="O219"/>
      <c r="P219"/>
      <c r="Q219"/>
      <c r="R219"/>
      <c r="S219"/>
    </row>
    <row r="220" spans="1:19" ht="18" x14ac:dyDescent="0.25">
      <c r="A220" s="149" t="s">
        <v>747</v>
      </c>
      <c r="B220" s="152" t="s">
        <v>748</v>
      </c>
      <c r="C220" s="149" t="s">
        <v>573</v>
      </c>
      <c r="D220" s="149" t="str">
        <f t="shared" si="4"/>
        <v>SANTA ROSA / SULCANACA</v>
      </c>
      <c r="E220" s="149" t="s">
        <v>186</v>
      </c>
      <c r="F220" s="149" t="s">
        <v>345</v>
      </c>
      <c r="G220" s="153">
        <v>2</v>
      </c>
      <c r="H220" s="154">
        <v>2</v>
      </c>
      <c r="I220" s="154">
        <v>2</v>
      </c>
      <c r="J220" s="154">
        <v>0</v>
      </c>
      <c r="K220" s="154">
        <v>0</v>
      </c>
      <c r="L220" s="154">
        <v>0</v>
      </c>
      <c r="M220" s="154">
        <v>0</v>
      </c>
      <c r="N220" s="154"/>
      <c r="O220"/>
      <c r="P220"/>
      <c r="Q220"/>
      <c r="R220"/>
      <c r="S220"/>
    </row>
    <row r="221" spans="1:19" ht="18" x14ac:dyDescent="0.25">
      <c r="A221" s="149" t="s">
        <v>749</v>
      </c>
      <c r="B221" s="152" t="s">
        <v>750</v>
      </c>
      <c r="C221" s="149" t="s">
        <v>573</v>
      </c>
      <c r="D221" s="149" t="str">
        <f t="shared" si="4"/>
        <v>SANTA ROSA / PATAPATA</v>
      </c>
      <c r="E221" s="149" t="s">
        <v>186</v>
      </c>
      <c r="F221" s="149" t="s">
        <v>751</v>
      </c>
      <c r="G221" s="153">
        <v>1</v>
      </c>
      <c r="H221" s="154">
        <v>1</v>
      </c>
      <c r="I221" s="154">
        <v>1</v>
      </c>
      <c r="J221" s="154">
        <v>0</v>
      </c>
      <c r="K221" s="154">
        <v>0</v>
      </c>
      <c r="L221" s="154">
        <v>0</v>
      </c>
      <c r="M221" s="154">
        <v>0</v>
      </c>
      <c r="N221" s="154"/>
      <c r="O221"/>
      <c r="P221"/>
      <c r="Q221"/>
      <c r="R221"/>
      <c r="S221"/>
    </row>
    <row r="222" spans="1:19" ht="18" x14ac:dyDescent="0.25">
      <c r="A222" s="149" t="s">
        <v>752</v>
      </c>
      <c r="B222" s="152">
        <v>70607</v>
      </c>
      <c r="C222" s="149" t="s">
        <v>573</v>
      </c>
      <c r="D222" s="149" t="str">
        <f t="shared" si="4"/>
        <v>ILAVE / VILCACHILI</v>
      </c>
      <c r="E222" s="149" t="s">
        <v>175</v>
      </c>
      <c r="F222" s="149" t="s">
        <v>753</v>
      </c>
      <c r="G222" s="153">
        <v>4</v>
      </c>
      <c r="H222" s="154">
        <v>4</v>
      </c>
      <c r="I222" s="154">
        <v>3</v>
      </c>
      <c r="J222" s="154">
        <v>1</v>
      </c>
      <c r="K222" s="154">
        <v>0</v>
      </c>
      <c r="L222" s="154">
        <v>0</v>
      </c>
      <c r="M222" s="154">
        <v>0</v>
      </c>
      <c r="N222" s="154"/>
      <c r="O222"/>
      <c r="P222"/>
      <c r="Q222"/>
      <c r="R222"/>
      <c r="S222"/>
    </row>
    <row r="223" spans="1:19" ht="18" x14ac:dyDescent="0.25">
      <c r="A223" s="149" t="s">
        <v>754</v>
      </c>
      <c r="B223" s="152" t="s">
        <v>755</v>
      </c>
      <c r="C223" s="149" t="s">
        <v>573</v>
      </c>
      <c r="D223" s="149" t="str">
        <f t="shared" si="4"/>
        <v>CONDURIRI / MIRAFLORES</v>
      </c>
      <c r="E223" s="149" t="s">
        <v>196</v>
      </c>
      <c r="F223" s="149" t="s">
        <v>756</v>
      </c>
      <c r="G223" s="153">
        <v>8</v>
      </c>
      <c r="H223" s="154">
        <v>7</v>
      </c>
      <c r="I223" s="154">
        <v>5</v>
      </c>
      <c r="J223" s="154">
        <v>2</v>
      </c>
      <c r="K223" s="154">
        <v>0</v>
      </c>
      <c r="L223" s="154">
        <v>0</v>
      </c>
      <c r="M223" s="154">
        <v>1</v>
      </c>
      <c r="N223" s="154"/>
      <c r="O223"/>
      <c r="P223"/>
      <c r="Q223"/>
      <c r="R223"/>
      <c r="S223"/>
    </row>
    <row r="224" spans="1:19" ht="18" x14ac:dyDescent="0.25">
      <c r="A224" s="149" t="s">
        <v>757</v>
      </c>
      <c r="B224" s="152" t="s">
        <v>758</v>
      </c>
      <c r="C224" s="149" t="s">
        <v>573</v>
      </c>
      <c r="D224" s="149" t="str">
        <f t="shared" si="4"/>
        <v>ILAVE / CCOLLPA</v>
      </c>
      <c r="E224" s="149" t="s">
        <v>175</v>
      </c>
      <c r="F224" s="149" t="s">
        <v>759</v>
      </c>
      <c r="G224" s="153">
        <v>4</v>
      </c>
      <c r="H224" s="154">
        <v>3</v>
      </c>
      <c r="I224" s="154">
        <v>3</v>
      </c>
      <c r="J224" s="154">
        <v>0</v>
      </c>
      <c r="K224" s="154">
        <v>1</v>
      </c>
      <c r="L224" s="154">
        <v>0</v>
      </c>
      <c r="M224" s="154">
        <v>0</v>
      </c>
      <c r="N224" s="154"/>
      <c r="O224"/>
      <c r="P224"/>
      <c r="Q224"/>
      <c r="R224"/>
      <c r="S224"/>
    </row>
    <row r="225" spans="1:19" ht="27" x14ac:dyDescent="0.25">
      <c r="A225" s="149" t="s">
        <v>760</v>
      </c>
      <c r="B225" s="152" t="s">
        <v>761</v>
      </c>
      <c r="C225" s="149" t="s">
        <v>573</v>
      </c>
      <c r="D225" s="149" t="str">
        <f t="shared" si="4"/>
        <v>ILAVE / ALASAYA</v>
      </c>
      <c r="E225" s="149" t="s">
        <v>175</v>
      </c>
      <c r="F225" s="149" t="s">
        <v>193</v>
      </c>
      <c r="G225" s="153">
        <v>46</v>
      </c>
      <c r="H225" s="154">
        <v>39</v>
      </c>
      <c r="I225" s="154">
        <v>34</v>
      </c>
      <c r="J225" s="154">
        <v>5</v>
      </c>
      <c r="K225" s="154">
        <v>1</v>
      </c>
      <c r="L225" s="154">
        <v>0</v>
      </c>
      <c r="M225" s="154">
        <v>6</v>
      </c>
      <c r="N225" s="154"/>
      <c r="O225"/>
      <c r="P225"/>
      <c r="Q225"/>
      <c r="R225"/>
      <c r="S225"/>
    </row>
    <row r="226" spans="1:19" ht="27" x14ac:dyDescent="0.25">
      <c r="A226" s="149" t="s">
        <v>762</v>
      </c>
      <c r="B226" s="152" t="s">
        <v>763</v>
      </c>
      <c r="C226" s="149" t="s">
        <v>573</v>
      </c>
      <c r="D226" s="149" t="str">
        <f t="shared" si="4"/>
        <v>PILCUYO / CHAULLACAMANI</v>
      </c>
      <c r="E226" s="149" t="s">
        <v>182</v>
      </c>
      <c r="F226" s="149" t="s">
        <v>410</v>
      </c>
      <c r="G226" s="153">
        <v>2</v>
      </c>
      <c r="H226" s="154">
        <v>2</v>
      </c>
      <c r="I226" s="154">
        <v>2</v>
      </c>
      <c r="J226" s="154">
        <v>0</v>
      </c>
      <c r="K226" s="154">
        <v>0</v>
      </c>
      <c r="L226" s="154">
        <v>0</v>
      </c>
      <c r="M226" s="154">
        <v>0</v>
      </c>
      <c r="N226" s="154"/>
      <c r="O226"/>
      <c r="P226"/>
      <c r="Q226"/>
      <c r="R226"/>
      <c r="S226"/>
    </row>
    <row r="227" spans="1:19" ht="18" x14ac:dyDescent="0.25">
      <c r="A227" s="149" t="s">
        <v>764</v>
      </c>
      <c r="B227" s="152" t="s">
        <v>765</v>
      </c>
      <c r="C227" s="149" t="s">
        <v>573</v>
      </c>
      <c r="D227" s="149" t="str">
        <f t="shared" si="4"/>
        <v>CAPAZO / ANCOMARCA</v>
      </c>
      <c r="E227" s="149" t="s">
        <v>273</v>
      </c>
      <c r="F227" s="149" t="s">
        <v>766</v>
      </c>
      <c r="G227" s="153">
        <v>2</v>
      </c>
      <c r="H227" s="154">
        <v>2</v>
      </c>
      <c r="I227" s="154">
        <v>2</v>
      </c>
      <c r="J227" s="154">
        <v>0</v>
      </c>
      <c r="K227" s="154">
        <v>0</v>
      </c>
      <c r="L227" s="154">
        <v>0</v>
      </c>
      <c r="M227" s="154">
        <v>0</v>
      </c>
      <c r="N227" s="154"/>
      <c r="O227"/>
      <c r="P227"/>
      <c r="Q227"/>
      <c r="R227"/>
      <c r="S227"/>
    </row>
    <row r="228" spans="1:19" ht="27" x14ac:dyDescent="0.25">
      <c r="A228" s="149" t="s">
        <v>767</v>
      </c>
      <c r="B228" s="152" t="s">
        <v>768</v>
      </c>
      <c r="C228" s="149" t="s">
        <v>573</v>
      </c>
      <c r="D228" s="149" t="str">
        <f t="shared" si="4"/>
        <v>SANTA ROSA / PUNTA PERDIDA</v>
      </c>
      <c r="E228" s="149" t="s">
        <v>186</v>
      </c>
      <c r="F228" s="149" t="s">
        <v>769</v>
      </c>
      <c r="G228" s="153">
        <v>1</v>
      </c>
      <c r="H228" s="154">
        <v>1</v>
      </c>
      <c r="I228" s="154">
        <v>1</v>
      </c>
      <c r="J228" s="154">
        <v>0</v>
      </c>
      <c r="K228" s="154">
        <v>0</v>
      </c>
      <c r="L228" s="154">
        <v>0</v>
      </c>
      <c r="M228" s="154">
        <v>0</v>
      </c>
      <c r="N228" s="154"/>
      <c r="O228"/>
      <c r="P228"/>
      <c r="Q228"/>
      <c r="R228"/>
      <c r="S228"/>
    </row>
    <row r="229" spans="1:19" ht="18" x14ac:dyDescent="0.25">
      <c r="A229" s="149" t="s">
        <v>770</v>
      </c>
      <c r="B229" s="152" t="s">
        <v>771</v>
      </c>
      <c r="C229" s="149" t="s">
        <v>573</v>
      </c>
      <c r="D229" s="149" t="str">
        <f t="shared" si="4"/>
        <v>PILCUYO / TICONA</v>
      </c>
      <c r="E229" s="149" t="s">
        <v>182</v>
      </c>
      <c r="F229" s="149" t="s">
        <v>772</v>
      </c>
      <c r="G229" s="153">
        <v>2</v>
      </c>
      <c r="H229" s="154">
        <v>2</v>
      </c>
      <c r="I229" s="154">
        <v>1</v>
      </c>
      <c r="J229" s="154">
        <v>1</v>
      </c>
      <c r="K229" s="154">
        <v>0</v>
      </c>
      <c r="L229" s="154">
        <v>0</v>
      </c>
      <c r="M229" s="154">
        <v>0</v>
      </c>
      <c r="N229" s="154"/>
      <c r="O229"/>
      <c r="P229"/>
      <c r="Q229"/>
      <c r="R229"/>
      <c r="S229"/>
    </row>
    <row r="230" spans="1:19" ht="18" x14ac:dyDescent="0.25">
      <c r="A230" s="149" t="s">
        <v>773</v>
      </c>
      <c r="B230" s="152" t="s">
        <v>774</v>
      </c>
      <c r="C230" s="149" t="s">
        <v>573</v>
      </c>
      <c r="D230" s="149" t="str">
        <f t="shared" si="4"/>
        <v>SANTA ROSA / AROPATA</v>
      </c>
      <c r="E230" s="149" t="s">
        <v>186</v>
      </c>
      <c r="F230" s="149" t="s">
        <v>775</v>
      </c>
      <c r="G230" s="153">
        <v>1</v>
      </c>
      <c r="H230" s="154">
        <v>1</v>
      </c>
      <c r="I230" s="154">
        <v>1</v>
      </c>
      <c r="J230" s="154">
        <v>0</v>
      </c>
      <c r="K230" s="154">
        <v>0</v>
      </c>
      <c r="L230" s="154">
        <v>0</v>
      </c>
      <c r="M230" s="154">
        <v>0</v>
      </c>
      <c r="N230" s="154"/>
      <c r="O230"/>
      <c r="P230"/>
      <c r="Q230"/>
      <c r="R230"/>
      <c r="S230"/>
    </row>
    <row r="231" spans="1:19" ht="27" x14ac:dyDescent="0.25">
      <c r="A231" s="149" t="s">
        <v>776</v>
      </c>
      <c r="B231" s="152">
        <v>70648</v>
      </c>
      <c r="C231" s="149" t="s">
        <v>573</v>
      </c>
      <c r="D231" s="149" t="str">
        <f t="shared" si="4"/>
        <v>ILAVE / THOCORI JARANI</v>
      </c>
      <c r="E231" s="149" t="s">
        <v>175</v>
      </c>
      <c r="F231" s="149" t="s">
        <v>777</v>
      </c>
      <c r="G231" s="153">
        <v>5</v>
      </c>
      <c r="H231" s="154">
        <v>4</v>
      </c>
      <c r="I231" s="154">
        <v>4</v>
      </c>
      <c r="J231" s="154">
        <v>0</v>
      </c>
      <c r="K231" s="154">
        <v>0</v>
      </c>
      <c r="L231" s="154">
        <v>0</v>
      </c>
      <c r="M231" s="154">
        <v>1</v>
      </c>
      <c r="N231" s="154"/>
      <c r="O231"/>
      <c r="P231"/>
      <c r="Q231"/>
      <c r="R231"/>
      <c r="S231"/>
    </row>
    <row r="232" spans="1:19" ht="18" x14ac:dyDescent="0.25">
      <c r="A232" s="149" t="s">
        <v>778</v>
      </c>
      <c r="B232" s="152" t="s">
        <v>779</v>
      </c>
      <c r="C232" s="149" t="s">
        <v>573</v>
      </c>
      <c r="D232" s="149" t="str">
        <f t="shared" si="4"/>
        <v>ILAVE / WENCASI</v>
      </c>
      <c r="E232" s="149" t="s">
        <v>175</v>
      </c>
      <c r="F232" s="149" t="s">
        <v>780</v>
      </c>
      <c r="G232" s="153">
        <v>1</v>
      </c>
      <c r="H232" s="154">
        <v>1</v>
      </c>
      <c r="I232" s="154">
        <v>1</v>
      </c>
      <c r="J232" s="154">
        <v>0</v>
      </c>
      <c r="K232" s="154">
        <v>0</v>
      </c>
      <c r="L232" s="154">
        <v>0</v>
      </c>
      <c r="M232" s="154">
        <v>0</v>
      </c>
      <c r="N232" s="154"/>
      <c r="O232"/>
      <c r="P232"/>
      <c r="Q232"/>
      <c r="R232"/>
      <c r="S232"/>
    </row>
    <row r="233" spans="1:19" x14ac:dyDescent="0.25">
      <c r="A233" s="149" t="s">
        <v>781</v>
      </c>
      <c r="B233" s="152" t="s">
        <v>782</v>
      </c>
      <c r="C233" s="149" t="s">
        <v>573</v>
      </c>
      <c r="D233" s="149" t="str">
        <f t="shared" si="4"/>
        <v>ILAVE / CHOQUE</v>
      </c>
      <c r="E233" s="149" t="s">
        <v>175</v>
      </c>
      <c r="F233" s="149" t="s">
        <v>460</v>
      </c>
      <c r="G233" s="153">
        <v>3</v>
      </c>
      <c r="H233" s="154">
        <v>3</v>
      </c>
      <c r="I233" s="154">
        <v>3</v>
      </c>
      <c r="J233" s="154">
        <v>0</v>
      </c>
      <c r="K233" s="154">
        <v>0</v>
      </c>
      <c r="L233" s="154">
        <v>0</v>
      </c>
      <c r="M233" s="154">
        <v>0</v>
      </c>
      <c r="N233" s="154"/>
      <c r="O233"/>
      <c r="P233"/>
      <c r="Q233"/>
      <c r="R233"/>
      <c r="S233"/>
    </row>
    <row r="234" spans="1:19" ht="18" x14ac:dyDescent="0.25">
      <c r="A234" s="149" t="s">
        <v>783</v>
      </c>
      <c r="B234" s="152" t="s">
        <v>784</v>
      </c>
      <c r="C234" s="149" t="s">
        <v>573</v>
      </c>
      <c r="D234" s="149" t="str">
        <f t="shared" si="4"/>
        <v>SANTA ROSA / CUIPACUIPA</v>
      </c>
      <c r="E234" s="149" t="s">
        <v>186</v>
      </c>
      <c r="F234" s="149" t="s">
        <v>785</v>
      </c>
      <c r="G234" s="153">
        <v>1</v>
      </c>
      <c r="H234" s="154">
        <v>1</v>
      </c>
      <c r="I234" s="154">
        <v>1</v>
      </c>
      <c r="J234" s="154">
        <v>0</v>
      </c>
      <c r="K234" s="154">
        <v>0</v>
      </c>
      <c r="L234" s="154">
        <v>0</v>
      </c>
      <c r="M234" s="154">
        <v>0</v>
      </c>
      <c r="N234" s="154"/>
      <c r="O234"/>
      <c r="P234"/>
      <c r="Q234"/>
      <c r="R234"/>
      <c r="S234"/>
    </row>
    <row r="235" spans="1:19" ht="45" x14ac:dyDescent="0.25">
      <c r="A235" s="149" t="s">
        <v>786</v>
      </c>
      <c r="B235" s="152" t="s">
        <v>787</v>
      </c>
      <c r="C235" s="149" t="s">
        <v>573</v>
      </c>
      <c r="D235" s="149" t="str">
        <f t="shared" si="4"/>
        <v>PILCUYO / CHAJÑA CHAJÑANI / CHOJNECHOUNA</v>
      </c>
      <c r="E235" s="149" t="s">
        <v>182</v>
      </c>
      <c r="F235" s="149" t="s">
        <v>788</v>
      </c>
      <c r="G235" s="153">
        <v>3</v>
      </c>
      <c r="H235" s="154">
        <v>3</v>
      </c>
      <c r="I235" s="154">
        <v>3</v>
      </c>
      <c r="J235" s="154">
        <v>0</v>
      </c>
      <c r="K235" s="154">
        <v>0</v>
      </c>
      <c r="L235" s="154">
        <v>0</v>
      </c>
      <c r="M235" s="154">
        <v>0</v>
      </c>
      <c r="N235" s="154"/>
      <c r="O235"/>
      <c r="P235"/>
      <c r="Q235"/>
      <c r="R235"/>
      <c r="S235"/>
    </row>
    <row r="236" spans="1:19" ht="27" x14ac:dyDescent="0.25">
      <c r="A236" s="149" t="s">
        <v>789</v>
      </c>
      <c r="B236" s="152">
        <v>70686</v>
      </c>
      <c r="C236" s="149" t="s">
        <v>573</v>
      </c>
      <c r="D236" s="149" t="str">
        <f t="shared" si="4"/>
        <v>ILAVE / CHOCOQUELCANI</v>
      </c>
      <c r="E236" s="149" t="s">
        <v>175</v>
      </c>
      <c r="F236" s="149" t="s">
        <v>790</v>
      </c>
      <c r="G236" s="153">
        <v>6</v>
      </c>
      <c r="H236" s="154">
        <v>5</v>
      </c>
      <c r="I236" s="154">
        <v>3</v>
      </c>
      <c r="J236" s="154">
        <v>2</v>
      </c>
      <c r="K236" s="154">
        <v>0</v>
      </c>
      <c r="L236" s="154">
        <v>0</v>
      </c>
      <c r="M236" s="154">
        <v>1</v>
      </c>
      <c r="N236" s="154"/>
      <c r="O236"/>
      <c r="P236"/>
      <c r="Q236"/>
      <c r="R236"/>
      <c r="S236"/>
    </row>
    <row r="237" spans="1:19" ht="27" x14ac:dyDescent="0.25">
      <c r="A237" s="149" t="s">
        <v>791</v>
      </c>
      <c r="B237" s="152" t="s">
        <v>792</v>
      </c>
      <c r="C237" s="149" t="s">
        <v>573</v>
      </c>
      <c r="D237" s="149" t="str">
        <f t="shared" si="4"/>
        <v>ILAVE / PUCARA YACANGO</v>
      </c>
      <c r="E237" s="149" t="s">
        <v>175</v>
      </c>
      <c r="F237" s="149" t="s">
        <v>793</v>
      </c>
      <c r="G237" s="153">
        <v>2</v>
      </c>
      <c r="H237" s="154">
        <v>2</v>
      </c>
      <c r="I237" s="154">
        <v>2</v>
      </c>
      <c r="J237" s="154">
        <v>0</v>
      </c>
      <c r="K237" s="154">
        <v>0</v>
      </c>
      <c r="L237" s="154">
        <v>0</v>
      </c>
      <c r="M237" s="154">
        <v>0</v>
      </c>
      <c r="N237" s="154"/>
      <c r="O237"/>
      <c r="P237"/>
      <c r="Q237"/>
      <c r="R237"/>
      <c r="S237"/>
    </row>
    <row r="238" spans="1:19" x14ac:dyDescent="0.25">
      <c r="A238" s="149" t="s">
        <v>794</v>
      </c>
      <c r="B238" s="152" t="s">
        <v>795</v>
      </c>
      <c r="C238" s="149" t="s">
        <v>573</v>
      </c>
      <c r="D238" s="149" t="str">
        <f t="shared" si="4"/>
        <v>ILAVE / LOPEZ</v>
      </c>
      <c r="E238" s="149" t="s">
        <v>175</v>
      </c>
      <c r="F238" s="149" t="s">
        <v>796</v>
      </c>
      <c r="G238" s="153">
        <v>3</v>
      </c>
      <c r="H238" s="154">
        <v>3</v>
      </c>
      <c r="I238" s="154">
        <v>3</v>
      </c>
      <c r="J238" s="154">
        <v>0</v>
      </c>
      <c r="K238" s="154">
        <v>0</v>
      </c>
      <c r="L238" s="154">
        <v>0</v>
      </c>
      <c r="M238" s="154">
        <v>0</v>
      </c>
      <c r="N238" s="154"/>
      <c r="O238"/>
      <c r="P238"/>
      <c r="Q238"/>
      <c r="R238"/>
      <c r="S238"/>
    </row>
    <row r="239" spans="1:19" x14ac:dyDescent="0.25">
      <c r="A239" s="149" t="s">
        <v>797</v>
      </c>
      <c r="B239" s="152" t="s">
        <v>798</v>
      </c>
      <c r="C239" s="149" t="s">
        <v>573</v>
      </c>
      <c r="D239" s="149" t="str">
        <f t="shared" si="4"/>
        <v>ILAVE / ILAVE</v>
      </c>
      <c r="E239" s="149" t="s">
        <v>175</v>
      </c>
      <c r="F239" s="149" t="s">
        <v>175</v>
      </c>
      <c r="G239" s="153">
        <v>13</v>
      </c>
      <c r="H239" s="154">
        <v>10</v>
      </c>
      <c r="I239" s="154">
        <v>9</v>
      </c>
      <c r="J239" s="154">
        <v>1</v>
      </c>
      <c r="K239" s="154">
        <v>1</v>
      </c>
      <c r="L239" s="154">
        <v>0</v>
      </c>
      <c r="M239" s="154">
        <v>2</v>
      </c>
      <c r="N239" s="154"/>
      <c r="O239"/>
      <c r="P239"/>
      <c r="Q239"/>
      <c r="R239"/>
      <c r="S239"/>
    </row>
    <row r="240" spans="1:19" ht="18" x14ac:dyDescent="0.25">
      <c r="A240" s="149" t="s">
        <v>799</v>
      </c>
      <c r="B240" s="152" t="s">
        <v>800</v>
      </c>
      <c r="C240" s="149" t="s">
        <v>573</v>
      </c>
      <c r="D240" s="149" t="str">
        <f t="shared" si="4"/>
        <v>ILAVE / PANTIHUECO</v>
      </c>
      <c r="E240" s="149" t="s">
        <v>175</v>
      </c>
      <c r="F240" s="149" t="s">
        <v>310</v>
      </c>
      <c r="G240" s="153">
        <v>2</v>
      </c>
      <c r="H240" s="154">
        <v>2</v>
      </c>
      <c r="I240" s="154">
        <v>2</v>
      </c>
      <c r="J240" s="154">
        <v>0</v>
      </c>
      <c r="K240" s="154">
        <v>0</v>
      </c>
      <c r="L240" s="154">
        <v>0</v>
      </c>
      <c r="M240" s="154">
        <v>0</v>
      </c>
      <c r="N240" s="154"/>
      <c r="O240"/>
      <c r="P240"/>
      <c r="Q240"/>
      <c r="R240"/>
      <c r="S240"/>
    </row>
    <row r="241" spans="1:19" ht="18" x14ac:dyDescent="0.25">
      <c r="A241" s="149" t="s">
        <v>801</v>
      </c>
      <c r="B241" s="152" t="s">
        <v>802</v>
      </c>
      <c r="C241" s="149" t="s">
        <v>573</v>
      </c>
      <c r="D241" s="149" t="str">
        <f t="shared" si="4"/>
        <v>ILAVE / CHECACHATA</v>
      </c>
      <c r="E241" s="149" t="s">
        <v>175</v>
      </c>
      <c r="F241" s="149" t="s">
        <v>353</v>
      </c>
      <c r="G241" s="153">
        <v>2</v>
      </c>
      <c r="H241" s="154">
        <v>2</v>
      </c>
      <c r="I241" s="154">
        <v>1</v>
      </c>
      <c r="J241" s="154">
        <v>1</v>
      </c>
      <c r="K241" s="154">
        <v>0</v>
      </c>
      <c r="L241" s="154">
        <v>0</v>
      </c>
      <c r="M241" s="154">
        <v>0</v>
      </c>
      <c r="N241" s="154"/>
      <c r="O241"/>
      <c r="P241"/>
      <c r="Q241"/>
      <c r="R241"/>
      <c r="S241"/>
    </row>
    <row r="242" spans="1:19" ht="27" x14ac:dyDescent="0.25">
      <c r="A242" s="149" t="s">
        <v>803</v>
      </c>
      <c r="B242" s="152" t="s">
        <v>804</v>
      </c>
      <c r="C242" s="149" t="s">
        <v>573</v>
      </c>
      <c r="D242" s="149" t="str">
        <f t="shared" si="4"/>
        <v>ILAVE / JOSE CARLOS MARIATEGUI</v>
      </c>
      <c r="E242" s="149" t="s">
        <v>175</v>
      </c>
      <c r="F242" s="149" t="s">
        <v>157</v>
      </c>
      <c r="G242" s="153">
        <v>18</v>
      </c>
      <c r="H242" s="154">
        <v>15</v>
      </c>
      <c r="I242" s="154">
        <v>11</v>
      </c>
      <c r="J242" s="154">
        <v>4</v>
      </c>
      <c r="K242" s="154">
        <v>1</v>
      </c>
      <c r="L242" s="154">
        <v>0</v>
      </c>
      <c r="M242" s="154">
        <v>2</v>
      </c>
      <c r="N242" s="154"/>
      <c r="O242"/>
      <c r="P242"/>
      <c r="Q242"/>
      <c r="R242"/>
      <c r="S242"/>
    </row>
    <row r="243" spans="1:19" ht="27" x14ac:dyDescent="0.25">
      <c r="A243" s="149" t="s">
        <v>805</v>
      </c>
      <c r="B243" s="152" t="s">
        <v>806</v>
      </c>
      <c r="C243" s="149" t="s">
        <v>573</v>
      </c>
      <c r="D243" s="149" t="str">
        <f t="shared" si="4"/>
        <v>ILAVE / PALLALLMARCA</v>
      </c>
      <c r="E243" s="149" t="s">
        <v>175</v>
      </c>
      <c r="F243" s="149" t="s">
        <v>503</v>
      </c>
      <c r="G243" s="153">
        <v>3</v>
      </c>
      <c r="H243" s="154">
        <v>3</v>
      </c>
      <c r="I243" s="154">
        <v>3</v>
      </c>
      <c r="J243" s="154">
        <v>0</v>
      </c>
      <c r="K243" s="154">
        <v>0</v>
      </c>
      <c r="L243" s="154">
        <v>0</v>
      </c>
      <c r="M243" s="154">
        <v>0</v>
      </c>
      <c r="N243" s="154"/>
      <c r="O243"/>
      <c r="P243"/>
      <c r="Q243"/>
      <c r="R243"/>
      <c r="S243"/>
    </row>
    <row r="244" spans="1:19" x14ac:dyDescent="0.25">
      <c r="A244" s="149" t="s">
        <v>807</v>
      </c>
      <c r="B244" s="152" t="s">
        <v>808</v>
      </c>
      <c r="C244" s="149" t="s">
        <v>573</v>
      </c>
      <c r="D244" s="149" t="str">
        <f t="shared" si="4"/>
        <v>ILAVE / LACAYA</v>
      </c>
      <c r="E244" s="149" t="s">
        <v>175</v>
      </c>
      <c r="F244" s="149" t="s">
        <v>307</v>
      </c>
      <c r="G244" s="153">
        <v>3</v>
      </c>
      <c r="H244" s="154">
        <v>3</v>
      </c>
      <c r="I244" s="154">
        <v>3</v>
      </c>
      <c r="J244" s="154">
        <v>0</v>
      </c>
      <c r="K244" s="154">
        <v>0</v>
      </c>
      <c r="L244" s="154">
        <v>0</v>
      </c>
      <c r="M244" s="154">
        <v>0</v>
      </c>
      <c r="N244" s="154"/>
      <c r="O244"/>
      <c r="P244"/>
      <c r="Q244"/>
      <c r="R244"/>
      <c r="S244"/>
    </row>
    <row r="245" spans="1:19" ht="27" x14ac:dyDescent="0.25">
      <c r="A245" s="149" t="s">
        <v>809</v>
      </c>
      <c r="B245" s="152" t="s">
        <v>810</v>
      </c>
      <c r="C245" s="149" t="s">
        <v>573</v>
      </c>
      <c r="D245" s="149" t="str">
        <f t="shared" si="4"/>
        <v>ILAVE / ESCOLLAYA / JISCULLAYA</v>
      </c>
      <c r="E245" s="149" t="s">
        <v>175</v>
      </c>
      <c r="F245" s="149" t="s">
        <v>811</v>
      </c>
      <c r="G245" s="153">
        <v>1</v>
      </c>
      <c r="H245" s="154">
        <v>1</v>
      </c>
      <c r="I245" s="154">
        <v>1</v>
      </c>
      <c r="J245" s="154">
        <v>0</v>
      </c>
      <c r="K245" s="154">
        <v>0</v>
      </c>
      <c r="L245" s="154">
        <v>0</v>
      </c>
      <c r="M245" s="154">
        <v>0</v>
      </c>
      <c r="N245" s="154"/>
      <c r="O245"/>
      <c r="P245"/>
      <c r="Q245"/>
      <c r="R245"/>
      <c r="S245"/>
    </row>
    <row r="246" spans="1:19" ht="27" x14ac:dyDescent="0.25">
      <c r="A246" s="149" t="s">
        <v>812</v>
      </c>
      <c r="B246" s="152" t="s">
        <v>813</v>
      </c>
      <c r="C246" s="149" t="s">
        <v>573</v>
      </c>
      <c r="D246" s="149" t="str">
        <f t="shared" si="4"/>
        <v>ILAVE / QUELCAHUECCO</v>
      </c>
      <c r="E246" s="149" t="s">
        <v>175</v>
      </c>
      <c r="F246" s="149" t="s">
        <v>814</v>
      </c>
      <c r="G246" s="153">
        <v>2</v>
      </c>
      <c r="H246" s="154">
        <v>2</v>
      </c>
      <c r="I246" s="154">
        <v>2</v>
      </c>
      <c r="J246" s="154">
        <v>0</v>
      </c>
      <c r="K246" s="154">
        <v>0</v>
      </c>
      <c r="L246" s="154">
        <v>0</v>
      </c>
      <c r="M246" s="154">
        <v>0</v>
      </c>
      <c r="N246" s="154"/>
      <c r="O246"/>
      <c r="P246"/>
      <c r="Q246"/>
      <c r="R246"/>
      <c r="S246"/>
    </row>
    <row r="247" spans="1:19" ht="18" x14ac:dyDescent="0.25">
      <c r="A247" s="149" t="s">
        <v>815</v>
      </c>
      <c r="B247" s="152" t="s">
        <v>816</v>
      </c>
      <c r="C247" s="149" t="s">
        <v>573</v>
      </c>
      <c r="D247" s="149" t="str">
        <f t="shared" si="4"/>
        <v>ILAVE / SANTA MARIA</v>
      </c>
      <c r="E247" s="149" t="s">
        <v>175</v>
      </c>
      <c r="F247" s="149" t="s">
        <v>439</v>
      </c>
      <c r="G247" s="153">
        <v>2</v>
      </c>
      <c r="H247" s="154">
        <v>2</v>
      </c>
      <c r="I247" s="154">
        <v>2</v>
      </c>
      <c r="J247" s="154">
        <v>0</v>
      </c>
      <c r="K247" s="154">
        <v>0</v>
      </c>
      <c r="L247" s="154">
        <v>0</v>
      </c>
      <c r="M247" s="154">
        <v>0</v>
      </c>
      <c r="N247" s="154"/>
      <c r="O247"/>
      <c r="P247"/>
      <c r="Q247"/>
      <c r="R247"/>
      <c r="S247"/>
    </row>
    <row r="248" spans="1:19" ht="18" x14ac:dyDescent="0.25">
      <c r="A248" s="149" t="s">
        <v>817</v>
      </c>
      <c r="B248" s="152" t="s">
        <v>818</v>
      </c>
      <c r="C248" s="149" t="s">
        <v>573</v>
      </c>
      <c r="D248" s="149" t="str">
        <f t="shared" si="4"/>
        <v>PILCUYO / JALLUYO</v>
      </c>
      <c r="E248" s="149" t="s">
        <v>182</v>
      </c>
      <c r="F248" s="149" t="s">
        <v>428</v>
      </c>
      <c r="G248" s="153">
        <v>3</v>
      </c>
      <c r="H248" s="154">
        <v>3</v>
      </c>
      <c r="I248" s="154">
        <v>3</v>
      </c>
      <c r="J248" s="154">
        <v>0</v>
      </c>
      <c r="K248" s="154">
        <v>0</v>
      </c>
      <c r="L248" s="154">
        <v>0</v>
      </c>
      <c r="M248" s="154">
        <v>0</v>
      </c>
      <c r="N248" s="154"/>
      <c r="O248"/>
      <c r="P248"/>
      <c r="Q248"/>
      <c r="R248"/>
      <c r="S248"/>
    </row>
    <row r="249" spans="1:19" ht="18" x14ac:dyDescent="0.25">
      <c r="A249" s="149" t="s">
        <v>819</v>
      </c>
      <c r="B249" s="152" t="s">
        <v>820</v>
      </c>
      <c r="C249" s="149" t="s">
        <v>573</v>
      </c>
      <c r="D249" s="149" t="str">
        <f t="shared" si="4"/>
        <v>PILCUYO / PILCUYO</v>
      </c>
      <c r="E249" s="149" t="s">
        <v>182</v>
      </c>
      <c r="F249" s="149" t="s">
        <v>182</v>
      </c>
      <c r="G249" s="153">
        <v>4</v>
      </c>
      <c r="H249" s="154">
        <v>3</v>
      </c>
      <c r="I249" s="154">
        <v>3</v>
      </c>
      <c r="J249" s="154">
        <v>0</v>
      </c>
      <c r="K249" s="154">
        <v>0</v>
      </c>
      <c r="L249" s="154">
        <v>0</v>
      </c>
      <c r="M249" s="154">
        <v>1</v>
      </c>
      <c r="N249" s="154"/>
      <c r="O249"/>
      <c r="P249"/>
      <c r="Q249"/>
      <c r="R249"/>
      <c r="S249"/>
    </row>
    <row r="250" spans="1:19" ht="27" x14ac:dyDescent="0.25">
      <c r="A250" s="149" t="s">
        <v>821</v>
      </c>
      <c r="B250" s="152" t="s">
        <v>822</v>
      </c>
      <c r="C250" s="149" t="s">
        <v>573</v>
      </c>
      <c r="D250" s="149" t="str">
        <f t="shared" si="4"/>
        <v>CONDURIRI / CHIUTIRI HACIENDA</v>
      </c>
      <c r="E250" s="149" t="s">
        <v>196</v>
      </c>
      <c r="F250" s="149" t="s">
        <v>823</v>
      </c>
      <c r="G250" s="153">
        <v>1</v>
      </c>
      <c r="H250" s="154">
        <v>1</v>
      </c>
      <c r="I250" s="154">
        <v>1</v>
      </c>
      <c r="J250" s="154">
        <v>0</v>
      </c>
      <c r="K250" s="154">
        <v>0</v>
      </c>
      <c r="L250" s="154">
        <v>0</v>
      </c>
      <c r="M250" s="154">
        <v>0</v>
      </c>
      <c r="N250" s="154"/>
      <c r="O250"/>
      <c r="P250"/>
      <c r="Q250"/>
      <c r="R250"/>
      <c r="S250"/>
    </row>
    <row r="251" spans="1:19" ht="27" x14ac:dyDescent="0.25">
      <c r="A251" s="149" t="s">
        <v>824</v>
      </c>
      <c r="B251" s="152" t="s">
        <v>825</v>
      </c>
      <c r="C251" s="149" t="s">
        <v>573</v>
      </c>
      <c r="D251" s="149" t="str">
        <f t="shared" si="4"/>
        <v>ILAVE / CCORPA FLORES</v>
      </c>
      <c r="E251" s="149" t="s">
        <v>175</v>
      </c>
      <c r="F251" s="149" t="s">
        <v>826</v>
      </c>
      <c r="G251" s="153">
        <v>2</v>
      </c>
      <c r="H251" s="154">
        <v>2</v>
      </c>
      <c r="I251" s="154">
        <v>2</v>
      </c>
      <c r="J251" s="154">
        <v>0</v>
      </c>
      <c r="K251" s="154">
        <v>0</v>
      </c>
      <c r="L251" s="154">
        <v>0</v>
      </c>
      <c r="M251" s="154">
        <v>0</v>
      </c>
      <c r="N251" s="154"/>
      <c r="O251"/>
      <c r="P251"/>
      <c r="Q251"/>
      <c r="R251"/>
      <c r="S251"/>
    </row>
    <row r="252" spans="1:19" ht="27" x14ac:dyDescent="0.25">
      <c r="A252" s="149" t="s">
        <v>827</v>
      </c>
      <c r="B252" s="152" t="s">
        <v>828</v>
      </c>
      <c r="C252" s="149" t="s">
        <v>573</v>
      </c>
      <c r="D252" s="149" t="str">
        <f t="shared" si="4"/>
        <v>ILAVE / CALACOTA</v>
      </c>
      <c r="E252" s="149" t="s">
        <v>175</v>
      </c>
      <c r="F252" s="149" t="s">
        <v>389</v>
      </c>
      <c r="G252" s="153">
        <v>4</v>
      </c>
      <c r="H252" s="154">
        <v>4</v>
      </c>
      <c r="I252" s="154">
        <v>4</v>
      </c>
      <c r="J252" s="154">
        <v>0</v>
      </c>
      <c r="K252" s="154">
        <v>0</v>
      </c>
      <c r="L252" s="154">
        <v>0</v>
      </c>
      <c r="M252" s="154">
        <v>0</v>
      </c>
      <c r="N252" s="154"/>
      <c r="O252"/>
      <c r="P252"/>
      <c r="Q252"/>
      <c r="R252"/>
      <c r="S252"/>
    </row>
    <row r="253" spans="1:19" ht="18" x14ac:dyDescent="0.25">
      <c r="A253" s="149" t="s">
        <v>829</v>
      </c>
      <c r="B253" s="152" t="s">
        <v>830</v>
      </c>
      <c r="C253" s="149" t="s">
        <v>573</v>
      </c>
      <c r="D253" s="149" t="str">
        <f t="shared" si="4"/>
        <v>CAPAZO / PATJATA</v>
      </c>
      <c r="E253" s="149" t="s">
        <v>273</v>
      </c>
      <c r="F253" s="149" t="s">
        <v>831</v>
      </c>
      <c r="G253" s="153">
        <v>1</v>
      </c>
      <c r="H253" s="154">
        <v>1</v>
      </c>
      <c r="I253" s="154">
        <v>1</v>
      </c>
      <c r="J253" s="154">
        <v>0</v>
      </c>
      <c r="K253" s="154">
        <v>0</v>
      </c>
      <c r="L253" s="154">
        <v>0</v>
      </c>
      <c r="M253" s="154">
        <v>0</v>
      </c>
      <c r="N253" s="154"/>
      <c r="O253"/>
      <c r="P253"/>
      <c r="Q253"/>
      <c r="R253"/>
      <c r="S253"/>
    </row>
    <row r="254" spans="1:19" ht="27" x14ac:dyDescent="0.25">
      <c r="A254" s="149" t="s">
        <v>832</v>
      </c>
      <c r="B254" s="152" t="s">
        <v>833</v>
      </c>
      <c r="C254" s="149" t="s">
        <v>573</v>
      </c>
      <c r="D254" s="149" t="str">
        <f t="shared" si="4"/>
        <v>PILCUYO / PACCO CUSULLANA</v>
      </c>
      <c r="E254" s="149" t="s">
        <v>182</v>
      </c>
      <c r="F254" s="149" t="s">
        <v>419</v>
      </c>
      <c r="G254" s="153">
        <v>1</v>
      </c>
      <c r="H254" s="154">
        <v>1</v>
      </c>
      <c r="I254" s="154">
        <v>1</v>
      </c>
      <c r="J254" s="154">
        <v>0</v>
      </c>
      <c r="K254" s="154">
        <v>0</v>
      </c>
      <c r="L254" s="154">
        <v>0</v>
      </c>
      <c r="M254" s="154">
        <v>0</v>
      </c>
      <c r="N254" s="154"/>
      <c r="O254"/>
      <c r="P254"/>
      <c r="Q254"/>
      <c r="R254"/>
      <c r="S254"/>
    </row>
    <row r="255" spans="1:19" ht="18" x14ac:dyDescent="0.25">
      <c r="A255" s="149" t="s">
        <v>834</v>
      </c>
      <c r="B255" s="152" t="s">
        <v>835</v>
      </c>
      <c r="C255" s="149" t="s">
        <v>573</v>
      </c>
      <c r="D255" s="149" t="str">
        <f t="shared" si="4"/>
        <v>SANTA ROSA / PROVIDENCIA</v>
      </c>
      <c r="E255" s="149" t="s">
        <v>186</v>
      </c>
      <c r="F255" s="149" t="s">
        <v>422</v>
      </c>
      <c r="G255" s="153">
        <v>3</v>
      </c>
      <c r="H255" s="154">
        <v>2</v>
      </c>
      <c r="I255" s="154">
        <v>2</v>
      </c>
      <c r="J255" s="154">
        <v>0</v>
      </c>
      <c r="K255" s="154">
        <v>1</v>
      </c>
      <c r="L255" s="154">
        <v>0</v>
      </c>
      <c r="M255" s="154">
        <v>0</v>
      </c>
      <c r="N255" s="154"/>
      <c r="O255"/>
      <c r="P255"/>
      <c r="Q255"/>
      <c r="R255"/>
      <c r="S255"/>
    </row>
    <row r="256" spans="1:19" ht="18" x14ac:dyDescent="0.25">
      <c r="A256" s="149" t="s">
        <v>836</v>
      </c>
      <c r="B256" s="152" t="s">
        <v>837</v>
      </c>
      <c r="C256" s="149" t="s">
        <v>573</v>
      </c>
      <c r="D256" s="149" t="str">
        <f t="shared" si="4"/>
        <v>ILAVE / MULLA FACIRI</v>
      </c>
      <c r="E256" s="149" t="s">
        <v>175</v>
      </c>
      <c r="F256" s="149" t="s">
        <v>838</v>
      </c>
      <c r="G256" s="153">
        <v>1</v>
      </c>
      <c r="H256" s="154">
        <v>1</v>
      </c>
      <c r="I256" s="154">
        <v>1</v>
      </c>
      <c r="J256" s="154">
        <v>0</v>
      </c>
      <c r="K256" s="154">
        <v>0</v>
      </c>
      <c r="L256" s="154">
        <v>0</v>
      </c>
      <c r="M256" s="154">
        <v>0</v>
      </c>
      <c r="N256" s="154"/>
      <c r="O256"/>
      <c r="P256"/>
      <c r="Q256"/>
      <c r="R256"/>
      <c r="S256"/>
    </row>
    <row r="257" spans="1:19" ht="27" x14ac:dyDescent="0.25">
      <c r="A257" s="149" t="s">
        <v>839</v>
      </c>
      <c r="B257" s="152" t="s">
        <v>840</v>
      </c>
      <c r="C257" s="149" t="s">
        <v>573</v>
      </c>
      <c r="D257" s="149" t="str">
        <f t="shared" si="4"/>
        <v>PILCUYO / QUISPEMAQUERA</v>
      </c>
      <c r="E257" s="149" t="s">
        <v>182</v>
      </c>
      <c r="F257" s="149" t="s">
        <v>841</v>
      </c>
      <c r="G257" s="153">
        <v>3</v>
      </c>
      <c r="H257" s="154">
        <v>2</v>
      </c>
      <c r="I257" s="154">
        <v>2</v>
      </c>
      <c r="J257" s="154">
        <v>0</v>
      </c>
      <c r="K257" s="154">
        <v>1</v>
      </c>
      <c r="L257" s="154">
        <v>0</v>
      </c>
      <c r="M257" s="154">
        <v>0</v>
      </c>
      <c r="N257" s="154"/>
      <c r="O257"/>
      <c r="P257"/>
      <c r="Q257"/>
      <c r="R257"/>
      <c r="S257"/>
    </row>
    <row r="258" spans="1:19" ht="27" x14ac:dyDescent="0.25">
      <c r="A258" s="149" t="s">
        <v>842</v>
      </c>
      <c r="B258" s="152" t="s">
        <v>843</v>
      </c>
      <c r="C258" s="149" t="s">
        <v>573</v>
      </c>
      <c r="D258" s="149" t="str">
        <f t="shared" si="4"/>
        <v>ILAVE / SAN MIGUEL</v>
      </c>
      <c r="E258" s="149" t="s">
        <v>175</v>
      </c>
      <c r="F258" s="149" t="s">
        <v>190</v>
      </c>
      <c r="G258" s="153">
        <v>44</v>
      </c>
      <c r="H258" s="154">
        <v>36</v>
      </c>
      <c r="I258" s="154">
        <v>34</v>
      </c>
      <c r="J258" s="154">
        <v>2</v>
      </c>
      <c r="K258" s="154">
        <v>1</v>
      </c>
      <c r="L258" s="154">
        <v>0</v>
      </c>
      <c r="M258" s="154">
        <v>7</v>
      </c>
      <c r="N258" s="154"/>
      <c r="O258"/>
      <c r="P258"/>
      <c r="Q258"/>
      <c r="R258"/>
      <c r="S258"/>
    </row>
    <row r="259" spans="1:19" ht="27" x14ac:dyDescent="0.25">
      <c r="A259" s="149" t="s">
        <v>844</v>
      </c>
      <c r="B259" s="152">
        <v>71543</v>
      </c>
      <c r="C259" s="149" t="s">
        <v>573</v>
      </c>
      <c r="D259" s="149" t="str">
        <f t="shared" si="4"/>
        <v>CAPAZO / TUPALA HACIENDA</v>
      </c>
      <c r="E259" s="149" t="s">
        <v>273</v>
      </c>
      <c r="F259" s="149" t="s">
        <v>518</v>
      </c>
      <c r="G259" s="153">
        <v>5</v>
      </c>
      <c r="H259" s="154">
        <v>4</v>
      </c>
      <c r="I259" s="154">
        <v>4</v>
      </c>
      <c r="J259" s="154">
        <v>0</v>
      </c>
      <c r="K259" s="154">
        <v>0</v>
      </c>
      <c r="L259" s="154">
        <v>0</v>
      </c>
      <c r="M259" s="154">
        <v>1</v>
      </c>
      <c r="N259" s="154"/>
      <c r="O259"/>
      <c r="P259"/>
      <c r="Q259"/>
      <c r="R259"/>
      <c r="S259"/>
    </row>
    <row r="260" spans="1:19" ht="27" x14ac:dyDescent="0.25">
      <c r="A260" s="149" t="s">
        <v>844</v>
      </c>
      <c r="B260" s="152" t="s">
        <v>845</v>
      </c>
      <c r="C260" s="149" t="s">
        <v>573</v>
      </c>
      <c r="D260" s="149" t="str">
        <f t="shared" si="4"/>
        <v>CAPAZO / SAN SALVADOR TIRACCOLLO</v>
      </c>
      <c r="E260" s="149" t="s">
        <v>273</v>
      </c>
      <c r="F260" s="149" t="s">
        <v>846</v>
      </c>
      <c r="G260" s="153">
        <v>0</v>
      </c>
      <c r="H260" s="154">
        <v>0</v>
      </c>
      <c r="I260" s="154">
        <v>0</v>
      </c>
      <c r="J260" s="154">
        <v>0</v>
      </c>
      <c r="K260" s="154">
        <v>0</v>
      </c>
      <c r="L260" s="154">
        <v>0</v>
      </c>
      <c r="M260" s="154">
        <v>0</v>
      </c>
      <c r="N260" s="154"/>
      <c r="O260"/>
      <c r="P260"/>
      <c r="Q260"/>
      <c r="R260"/>
      <c r="S260"/>
    </row>
    <row r="261" spans="1:19" ht="18" x14ac:dyDescent="0.25">
      <c r="A261" s="149" t="s">
        <v>847</v>
      </c>
      <c r="B261" s="152" t="s">
        <v>848</v>
      </c>
      <c r="C261" s="149" t="s">
        <v>573</v>
      </c>
      <c r="D261" s="149" t="str">
        <f t="shared" si="4"/>
        <v>ILAVE / PAMAYA</v>
      </c>
      <c r="E261" s="149" t="s">
        <v>175</v>
      </c>
      <c r="F261" s="149" t="s">
        <v>849</v>
      </c>
      <c r="G261" s="153">
        <v>3</v>
      </c>
      <c r="H261" s="154">
        <v>3</v>
      </c>
      <c r="I261" s="154">
        <v>3</v>
      </c>
      <c r="J261" s="154">
        <v>0</v>
      </c>
      <c r="K261" s="154">
        <v>0</v>
      </c>
      <c r="L261" s="154">
        <v>0</v>
      </c>
      <c r="M261" s="154">
        <v>0</v>
      </c>
      <c r="N261" s="154"/>
      <c r="O261"/>
      <c r="P261"/>
      <c r="Q261"/>
      <c r="R261"/>
      <c r="S261"/>
    </row>
    <row r="262" spans="1:19" ht="18" x14ac:dyDescent="0.25">
      <c r="A262" s="149" t="s">
        <v>850</v>
      </c>
      <c r="B262" s="152" t="s">
        <v>851</v>
      </c>
      <c r="C262" s="149" t="s">
        <v>573</v>
      </c>
      <c r="D262" s="149" t="str">
        <f t="shared" si="4"/>
        <v>CONDURIRI / SICUNI KAMANI</v>
      </c>
      <c r="E262" s="149" t="s">
        <v>196</v>
      </c>
      <c r="F262" s="149" t="s">
        <v>852</v>
      </c>
      <c r="G262" s="153">
        <v>1</v>
      </c>
      <c r="H262" s="154">
        <v>1</v>
      </c>
      <c r="I262" s="154">
        <v>1</v>
      </c>
      <c r="J262" s="154">
        <v>0</v>
      </c>
      <c r="K262" s="154">
        <v>0</v>
      </c>
      <c r="L262" s="154">
        <v>0</v>
      </c>
      <c r="M262" s="154">
        <v>0</v>
      </c>
      <c r="N262" s="154"/>
      <c r="O262"/>
      <c r="P262"/>
      <c r="Q262"/>
      <c r="R262"/>
      <c r="S262"/>
    </row>
    <row r="263" spans="1:19" ht="18" x14ac:dyDescent="0.25">
      <c r="A263" s="149" t="s">
        <v>853</v>
      </c>
      <c r="B263" s="152" t="s">
        <v>854</v>
      </c>
      <c r="C263" s="149" t="s">
        <v>573</v>
      </c>
      <c r="D263" s="149" t="str">
        <f t="shared" si="4"/>
        <v>ILAVE / BALSABE</v>
      </c>
      <c r="E263" s="149" t="s">
        <v>175</v>
      </c>
      <c r="F263" s="149" t="s">
        <v>855</v>
      </c>
      <c r="G263" s="153">
        <v>10</v>
      </c>
      <c r="H263" s="154">
        <v>7</v>
      </c>
      <c r="I263" s="154">
        <v>4</v>
      </c>
      <c r="J263" s="154">
        <v>3</v>
      </c>
      <c r="K263" s="154">
        <v>2</v>
      </c>
      <c r="L263" s="154">
        <v>0</v>
      </c>
      <c r="M263" s="154">
        <v>1</v>
      </c>
      <c r="N263" s="154"/>
      <c r="O263"/>
      <c r="P263"/>
      <c r="Q263"/>
      <c r="R263"/>
      <c r="S263"/>
    </row>
    <row r="264" spans="1:19" ht="18" x14ac:dyDescent="0.25">
      <c r="A264" s="149" t="s">
        <v>856</v>
      </c>
      <c r="B264" s="152" t="s">
        <v>248</v>
      </c>
      <c r="C264" s="149" t="s">
        <v>857</v>
      </c>
      <c r="D264" s="149" t="str">
        <f>CONCATENATE(E264," / ",F264)</f>
        <v>PILCUYO / ACCASO</v>
      </c>
      <c r="E264" s="149" t="s">
        <v>182</v>
      </c>
      <c r="F264" s="149" t="s">
        <v>248</v>
      </c>
      <c r="G264" s="153">
        <v>9</v>
      </c>
      <c r="H264" s="154">
        <v>8</v>
      </c>
      <c r="I264" s="154">
        <v>6</v>
      </c>
      <c r="J264" s="154">
        <v>2</v>
      </c>
      <c r="K264" s="154">
        <v>0</v>
      </c>
      <c r="L264" s="154">
        <v>0</v>
      </c>
      <c r="M264" s="154">
        <v>1</v>
      </c>
      <c r="N264" s="154">
        <v>0</v>
      </c>
      <c r="O264"/>
      <c r="P264"/>
      <c r="Q264"/>
      <c r="R264"/>
      <c r="S264"/>
    </row>
    <row r="265" spans="1:19" ht="27" x14ac:dyDescent="0.25">
      <c r="A265" s="149" t="s">
        <v>858</v>
      </c>
      <c r="B265" s="152" t="s">
        <v>859</v>
      </c>
      <c r="C265" s="149" t="s">
        <v>857</v>
      </c>
      <c r="D265" s="149" t="str">
        <f t="shared" ref="D265:D296" si="5">CONCATENATE(E265," / ",F265)</f>
        <v>ILAVE / CHUCARAYA</v>
      </c>
      <c r="E265" s="149" t="s">
        <v>175</v>
      </c>
      <c r="F265" s="149" t="s">
        <v>239</v>
      </c>
      <c r="G265" s="153">
        <v>10</v>
      </c>
      <c r="H265" s="154">
        <v>9</v>
      </c>
      <c r="I265" s="154">
        <v>8</v>
      </c>
      <c r="J265" s="154">
        <v>1</v>
      </c>
      <c r="K265" s="154">
        <v>0</v>
      </c>
      <c r="L265" s="154">
        <v>0</v>
      </c>
      <c r="M265" s="154">
        <v>1</v>
      </c>
      <c r="N265" s="154">
        <v>0</v>
      </c>
      <c r="O265"/>
      <c r="P265"/>
      <c r="Q265"/>
      <c r="R265"/>
      <c r="S265"/>
    </row>
    <row r="266" spans="1:19" ht="18" x14ac:dyDescent="0.25">
      <c r="A266" s="149" t="s">
        <v>860</v>
      </c>
      <c r="B266" s="152" t="s">
        <v>861</v>
      </c>
      <c r="C266" s="149" t="s">
        <v>857</v>
      </c>
      <c r="D266" s="149" t="str">
        <f t="shared" si="5"/>
        <v>ILAVE / CANGALLE</v>
      </c>
      <c r="E266" s="149" t="s">
        <v>175</v>
      </c>
      <c r="F266" s="149" t="s">
        <v>591</v>
      </c>
      <c r="G266" s="153">
        <v>9</v>
      </c>
      <c r="H266" s="154">
        <v>8</v>
      </c>
      <c r="I266" s="154">
        <v>7</v>
      </c>
      <c r="J266" s="154">
        <v>1</v>
      </c>
      <c r="K266" s="154">
        <v>0</v>
      </c>
      <c r="L266" s="154">
        <v>0</v>
      </c>
      <c r="M266" s="154">
        <v>1</v>
      </c>
      <c r="N266" s="154">
        <v>0</v>
      </c>
      <c r="O266"/>
      <c r="P266"/>
      <c r="Q266"/>
      <c r="R266"/>
      <c r="S266"/>
    </row>
    <row r="267" spans="1:19" ht="18" x14ac:dyDescent="0.25">
      <c r="A267" s="149" t="s">
        <v>862</v>
      </c>
      <c r="B267" s="152" t="s">
        <v>274</v>
      </c>
      <c r="C267" s="149" t="s">
        <v>857</v>
      </c>
      <c r="D267" s="149" t="str">
        <f t="shared" si="5"/>
        <v>CAPAZO / CAPASO</v>
      </c>
      <c r="E267" s="149" t="s">
        <v>273</v>
      </c>
      <c r="F267" s="149" t="s">
        <v>274</v>
      </c>
      <c r="G267" s="153">
        <v>9</v>
      </c>
      <c r="H267" s="154">
        <v>8</v>
      </c>
      <c r="I267" s="154">
        <v>6</v>
      </c>
      <c r="J267" s="154">
        <v>2</v>
      </c>
      <c r="K267" s="154">
        <v>0</v>
      </c>
      <c r="L267" s="154">
        <v>0</v>
      </c>
      <c r="M267" s="154">
        <v>1</v>
      </c>
      <c r="N267" s="154">
        <v>0</v>
      </c>
      <c r="O267"/>
      <c r="P267"/>
      <c r="Q267"/>
      <c r="R267"/>
      <c r="S267"/>
    </row>
    <row r="268" spans="1:19" ht="27" x14ac:dyDescent="0.25">
      <c r="A268" s="149" t="s">
        <v>863</v>
      </c>
      <c r="B268" s="152" t="s">
        <v>864</v>
      </c>
      <c r="C268" s="149" t="s">
        <v>857</v>
      </c>
      <c r="D268" s="149" t="str">
        <f t="shared" si="5"/>
        <v>ILAVE / PHARATA COPANI</v>
      </c>
      <c r="E268" s="149" t="s">
        <v>175</v>
      </c>
      <c r="F268" s="149" t="s">
        <v>289</v>
      </c>
      <c r="G268" s="153">
        <v>11</v>
      </c>
      <c r="H268" s="154">
        <v>8</v>
      </c>
      <c r="I268" s="154">
        <v>6</v>
      </c>
      <c r="J268" s="154">
        <v>2</v>
      </c>
      <c r="K268" s="154">
        <v>2</v>
      </c>
      <c r="L268" s="154">
        <v>0</v>
      </c>
      <c r="M268" s="154">
        <v>1</v>
      </c>
      <c r="N268" s="154">
        <v>0</v>
      </c>
      <c r="O268"/>
      <c r="P268"/>
      <c r="Q268"/>
      <c r="R268"/>
      <c r="S268"/>
    </row>
    <row r="269" spans="1:19" ht="18" x14ac:dyDescent="0.25">
      <c r="A269" s="149" t="s">
        <v>865</v>
      </c>
      <c r="B269" s="152" t="s">
        <v>866</v>
      </c>
      <c r="C269" s="149" t="s">
        <v>857</v>
      </c>
      <c r="D269" s="149" t="str">
        <f t="shared" si="5"/>
        <v>PILCUYO / 24 DE NOVIEMBRE</v>
      </c>
      <c r="E269" s="149" t="s">
        <v>182</v>
      </c>
      <c r="F269" s="149" t="s">
        <v>867</v>
      </c>
      <c r="G269" s="153">
        <v>23</v>
      </c>
      <c r="H269" s="154">
        <v>16</v>
      </c>
      <c r="I269" s="154">
        <v>12</v>
      </c>
      <c r="J269" s="154">
        <v>4</v>
      </c>
      <c r="K269" s="154">
        <v>1</v>
      </c>
      <c r="L269" s="154">
        <v>1</v>
      </c>
      <c r="M269" s="154">
        <v>5</v>
      </c>
      <c r="N269" s="154">
        <v>0</v>
      </c>
      <c r="O269"/>
      <c r="P269"/>
      <c r="Q269"/>
      <c r="R269"/>
      <c r="S269"/>
    </row>
    <row r="270" spans="1:19" ht="18" x14ac:dyDescent="0.25">
      <c r="A270" s="149" t="s">
        <v>868</v>
      </c>
      <c r="B270" s="152" t="s">
        <v>225</v>
      </c>
      <c r="C270" s="149" t="s">
        <v>857</v>
      </c>
      <c r="D270" s="149" t="str">
        <f t="shared" si="5"/>
        <v>ILAVE / CHIJICHAYA</v>
      </c>
      <c r="E270" s="149" t="s">
        <v>175</v>
      </c>
      <c r="F270" s="149" t="s">
        <v>225</v>
      </c>
      <c r="G270" s="153">
        <v>9</v>
      </c>
      <c r="H270" s="154">
        <v>8</v>
      </c>
      <c r="I270" s="154">
        <v>6</v>
      </c>
      <c r="J270" s="154">
        <v>2</v>
      </c>
      <c r="K270" s="154">
        <v>0</v>
      </c>
      <c r="L270" s="154">
        <v>0</v>
      </c>
      <c r="M270" s="154">
        <v>1</v>
      </c>
      <c r="N270" s="154">
        <v>0</v>
      </c>
      <c r="O270"/>
      <c r="P270"/>
      <c r="Q270"/>
      <c r="R270"/>
      <c r="S270"/>
    </row>
    <row r="271" spans="1:19" ht="27" x14ac:dyDescent="0.25">
      <c r="A271" s="149" t="s">
        <v>869</v>
      </c>
      <c r="B271" s="152" t="s">
        <v>870</v>
      </c>
      <c r="C271" s="149" t="s">
        <v>857</v>
      </c>
      <c r="D271" s="149" t="str">
        <f t="shared" si="5"/>
        <v>ILAVE / JACHOCCO HUARACCO</v>
      </c>
      <c r="E271" s="149" t="s">
        <v>175</v>
      </c>
      <c r="F271" s="149" t="s">
        <v>304</v>
      </c>
      <c r="G271" s="153">
        <v>26</v>
      </c>
      <c r="H271" s="154">
        <v>21</v>
      </c>
      <c r="I271" s="154">
        <v>14</v>
      </c>
      <c r="J271" s="154">
        <v>7</v>
      </c>
      <c r="K271" s="154">
        <v>0</v>
      </c>
      <c r="L271" s="154">
        <v>1</v>
      </c>
      <c r="M271" s="154">
        <v>2</v>
      </c>
      <c r="N271" s="154">
        <v>2</v>
      </c>
      <c r="O271"/>
      <c r="P271"/>
      <c r="Q271"/>
      <c r="R271"/>
      <c r="S271"/>
    </row>
    <row r="272" spans="1:19" ht="27" x14ac:dyDescent="0.25">
      <c r="A272" s="149" t="s">
        <v>871</v>
      </c>
      <c r="B272" s="152" t="s">
        <v>872</v>
      </c>
      <c r="C272" s="149" t="s">
        <v>857</v>
      </c>
      <c r="D272" s="149" t="str">
        <f t="shared" si="5"/>
        <v>ILAVE / YACANGO CENTRAL</v>
      </c>
      <c r="E272" s="149" t="s">
        <v>175</v>
      </c>
      <c r="F272" s="149" t="s">
        <v>588</v>
      </c>
      <c r="G272" s="153">
        <v>10</v>
      </c>
      <c r="H272" s="154">
        <v>8</v>
      </c>
      <c r="I272" s="154">
        <v>7</v>
      </c>
      <c r="J272" s="154">
        <v>1</v>
      </c>
      <c r="K272" s="154">
        <v>0</v>
      </c>
      <c r="L272" s="154">
        <v>1</v>
      </c>
      <c r="M272" s="154">
        <v>1</v>
      </c>
      <c r="N272" s="154">
        <v>0</v>
      </c>
      <c r="O272"/>
      <c r="P272"/>
      <c r="Q272"/>
      <c r="R272"/>
      <c r="S272"/>
    </row>
    <row r="273" spans="1:19" ht="18" x14ac:dyDescent="0.25">
      <c r="A273" s="149" t="s">
        <v>873</v>
      </c>
      <c r="B273" s="152" t="s">
        <v>874</v>
      </c>
      <c r="C273" s="149" t="s">
        <v>857</v>
      </c>
      <c r="D273" s="149" t="str">
        <f t="shared" si="5"/>
        <v>ILAVE / CAMECACHI</v>
      </c>
      <c r="E273" s="149" t="s">
        <v>175</v>
      </c>
      <c r="F273" s="149" t="s">
        <v>230</v>
      </c>
      <c r="G273" s="153">
        <v>35</v>
      </c>
      <c r="H273" s="154">
        <v>26</v>
      </c>
      <c r="I273" s="154">
        <v>21</v>
      </c>
      <c r="J273" s="154">
        <v>5</v>
      </c>
      <c r="K273" s="154">
        <v>1</v>
      </c>
      <c r="L273" s="154">
        <v>2</v>
      </c>
      <c r="M273" s="154">
        <v>3</v>
      </c>
      <c r="N273" s="154">
        <v>3</v>
      </c>
      <c r="O273"/>
      <c r="P273"/>
      <c r="Q273"/>
      <c r="R273"/>
      <c r="S273"/>
    </row>
    <row r="274" spans="1:19" ht="18" x14ac:dyDescent="0.25">
      <c r="A274" s="149" t="s">
        <v>875</v>
      </c>
      <c r="B274" s="152" t="s">
        <v>876</v>
      </c>
      <c r="C274" s="149" t="s">
        <v>857</v>
      </c>
      <c r="D274" s="149" t="str">
        <f t="shared" si="5"/>
        <v>ILAVE / CHIJUYO</v>
      </c>
      <c r="E274" s="149" t="s">
        <v>175</v>
      </c>
      <c r="F274" s="149" t="s">
        <v>877</v>
      </c>
      <c r="G274" s="153">
        <v>10</v>
      </c>
      <c r="H274" s="154">
        <v>8</v>
      </c>
      <c r="I274" s="154">
        <v>6</v>
      </c>
      <c r="J274" s="154">
        <v>2</v>
      </c>
      <c r="K274" s="154">
        <v>0</v>
      </c>
      <c r="L274" s="154">
        <v>1</v>
      </c>
      <c r="M274" s="154">
        <v>1</v>
      </c>
      <c r="N274" s="154">
        <v>0</v>
      </c>
      <c r="O274"/>
      <c r="P274"/>
      <c r="Q274"/>
      <c r="R274"/>
      <c r="S274"/>
    </row>
    <row r="275" spans="1:19" ht="18" x14ac:dyDescent="0.25">
      <c r="A275" s="149" t="s">
        <v>878</v>
      </c>
      <c r="B275" s="152" t="s">
        <v>157</v>
      </c>
      <c r="C275" s="149" t="s">
        <v>857</v>
      </c>
      <c r="D275" s="149" t="str">
        <f t="shared" si="5"/>
        <v>ILAVE / SAN MIGUEL</v>
      </c>
      <c r="E275" s="149" t="s">
        <v>175</v>
      </c>
      <c r="F275" s="149" t="s">
        <v>190</v>
      </c>
      <c r="G275" s="153">
        <v>114</v>
      </c>
      <c r="H275" s="154">
        <v>88</v>
      </c>
      <c r="I275" s="154">
        <v>78</v>
      </c>
      <c r="J275" s="154">
        <v>10</v>
      </c>
      <c r="K275" s="154">
        <v>4</v>
      </c>
      <c r="L275" s="154">
        <v>8</v>
      </c>
      <c r="M275" s="154">
        <v>14</v>
      </c>
      <c r="N275" s="154">
        <v>0</v>
      </c>
      <c r="O275"/>
      <c r="P275"/>
      <c r="Q275"/>
      <c r="R275"/>
      <c r="S275"/>
    </row>
    <row r="276" spans="1:19" ht="18" x14ac:dyDescent="0.25">
      <c r="A276" s="149" t="s">
        <v>879</v>
      </c>
      <c r="B276" s="152" t="s">
        <v>880</v>
      </c>
      <c r="C276" s="149" t="s">
        <v>857</v>
      </c>
      <c r="D276" s="149" t="str">
        <f t="shared" si="5"/>
        <v>SANTA ROSA / MAZO CRUZ</v>
      </c>
      <c r="E276" s="149" t="s">
        <v>186</v>
      </c>
      <c r="F276" s="149" t="s">
        <v>881</v>
      </c>
      <c r="G276" s="153">
        <v>31</v>
      </c>
      <c r="H276" s="154">
        <v>23</v>
      </c>
      <c r="I276" s="154">
        <v>9</v>
      </c>
      <c r="J276" s="154">
        <v>14</v>
      </c>
      <c r="K276" s="154">
        <v>1</v>
      </c>
      <c r="L276" s="154">
        <v>1</v>
      </c>
      <c r="M276" s="154">
        <v>3</v>
      </c>
      <c r="N276" s="154">
        <v>3</v>
      </c>
      <c r="O276"/>
      <c r="P276"/>
      <c r="Q276"/>
      <c r="R276"/>
      <c r="S276"/>
    </row>
    <row r="277" spans="1:19" ht="18" x14ac:dyDescent="0.25">
      <c r="A277" s="149" t="s">
        <v>882</v>
      </c>
      <c r="B277" s="152" t="s">
        <v>883</v>
      </c>
      <c r="C277" s="149" t="s">
        <v>857</v>
      </c>
      <c r="D277" s="149" t="str">
        <f t="shared" si="5"/>
        <v>PILCUYO / CHIPANA</v>
      </c>
      <c r="E277" s="149" t="s">
        <v>182</v>
      </c>
      <c r="F277" s="149" t="s">
        <v>211</v>
      </c>
      <c r="G277" s="153">
        <v>16</v>
      </c>
      <c r="H277" s="154">
        <v>11</v>
      </c>
      <c r="I277" s="154">
        <v>9</v>
      </c>
      <c r="J277" s="154">
        <v>2</v>
      </c>
      <c r="K277" s="154">
        <v>0</v>
      </c>
      <c r="L277" s="154">
        <v>1</v>
      </c>
      <c r="M277" s="154">
        <v>4</v>
      </c>
      <c r="N277" s="154">
        <v>0</v>
      </c>
      <c r="O277"/>
      <c r="P277"/>
      <c r="Q277"/>
      <c r="R277"/>
      <c r="S277"/>
    </row>
    <row r="278" spans="1:19" ht="18" x14ac:dyDescent="0.25">
      <c r="A278" s="149" t="s">
        <v>884</v>
      </c>
      <c r="B278" s="152" t="s">
        <v>885</v>
      </c>
      <c r="C278" s="149" t="s">
        <v>857</v>
      </c>
      <c r="D278" s="149" t="str">
        <f t="shared" si="5"/>
        <v>ILAVE / ROSACANI</v>
      </c>
      <c r="E278" s="149" t="s">
        <v>175</v>
      </c>
      <c r="F278" s="149" t="s">
        <v>315</v>
      </c>
      <c r="G278" s="153">
        <v>10</v>
      </c>
      <c r="H278" s="154">
        <v>8</v>
      </c>
      <c r="I278" s="154">
        <v>7</v>
      </c>
      <c r="J278" s="154">
        <v>1</v>
      </c>
      <c r="K278" s="154">
        <v>0</v>
      </c>
      <c r="L278" s="154">
        <v>1</v>
      </c>
      <c r="M278" s="154">
        <v>1</v>
      </c>
      <c r="N278" s="154">
        <v>0</v>
      </c>
      <c r="O278"/>
      <c r="P278"/>
      <c r="Q278"/>
      <c r="R278"/>
      <c r="S278"/>
    </row>
    <row r="279" spans="1:19" ht="27" x14ac:dyDescent="0.25">
      <c r="A279" s="149" t="s">
        <v>886</v>
      </c>
      <c r="B279" s="152" t="s">
        <v>887</v>
      </c>
      <c r="C279" s="149" t="s">
        <v>857</v>
      </c>
      <c r="D279" s="149" t="str">
        <f t="shared" si="5"/>
        <v>PILCUYO / MAQUERCOTA</v>
      </c>
      <c r="E279" s="149" t="s">
        <v>182</v>
      </c>
      <c r="F279" s="149" t="s">
        <v>233</v>
      </c>
      <c r="G279" s="153">
        <v>9</v>
      </c>
      <c r="H279" s="154">
        <v>8</v>
      </c>
      <c r="I279" s="154">
        <v>5</v>
      </c>
      <c r="J279" s="154">
        <v>3</v>
      </c>
      <c r="K279" s="154">
        <v>0</v>
      </c>
      <c r="L279" s="154">
        <v>0</v>
      </c>
      <c r="M279" s="154">
        <v>1</v>
      </c>
      <c r="N279" s="154">
        <v>0</v>
      </c>
      <c r="O279"/>
      <c r="P279"/>
      <c r="Q279"/>
      <c r="R279"/>
      <c r="S279"/>
    </row>
    <row r="280" spans="1:19" ht="18" x14ac:dyDescent="0.25">
      <c r="A280" s="149" t="s">
        <v>888</v>
      </c>
      <c r="B280" s="152" t="s">
        <v>889</v>
      </c>
      <c r="C280" s="149" t="s">
        <v>857</v>
      </c>
      <c r="D280" s="149" t="str">
        <f t="shared" si="5"/>
        <v>ILAVE / CALLATA</v>
      </c>
      <c r="E280" s="149" t="s">
        <v>175</v>
      </c>
      <c r="F280" s="149" t="s">
        <v>267</v>
      </c>
      <c r="G280" s="153">
        <v>18</v>
      </c>
      <c r="H280" s="154">
        <v>14</v>
      </c>
      <c r="I280" s="154">
        <v>9</v>
      </c>
      <c r="J280" s="154">
        <v>5</v>
      </c>
      <c r="K280" s="154">
        <v>0</v>
      </c>
      <c r="L280" s="154">
        <v>1</v>
      </c>
      <c r="M280" s="154">
        <v>1</v>
      </c>
      <c r="N280" s="154">
        <v>2</v>
      </c>
      <c r="O280"/>
      <c r="P280"/>
      <c r="Q280"/>
      <c r="R280"/>
      <c r="S280"/>
    </row>
    <row r="281" spans="1:19" ht="27" x14ac:dyDescent="0.25">
      <c r="A281" s="149" t="s">
        <v>890</v>
      </c>
      <c r="B281" s="152" t="s">
        <v>891</v>
      </c>
      <c r="C281" s="149" t="s">
        <v>857</v>
      </c>
      <c r="D281" s="149" t="str">
        <f t="shared" si="5"/>
        <v>PILCUYO / CACHI PUCARA</v>
      </c>
      <c r="E281" s="149" t="s">
        <v>182</v>
      </c>
      <c r="F281" s="149" t="s">
        <v>892</v>
      </c>
      <c r="G281" s="153">
        <v>9</v>
      </c>
      <c r="H281" s="154">
        <v>8</v>
      </c>
      <c r="I281" s="154">
        <v>6</v>
      </c>
      <c r="J281" s="154">
        <v>2</v>
      </c>
      <c r="K281" s="154">
        <v>0</v>
      </c>
      <c r="L281" s="154">
        <v>0</v>
      </c>
      <c r="M281" s="154">
        <v>1</v>
      </c>
      <c r="N281" s="154">
        <v>0</v>
      </c>
      <c r="O281"/>
      <c r="P281"/>
      <c r="Q281"/>
      <c r="R281"/>
      <c r="S281"/>
    </row>
    <row r="282" spans="1:19" ht="18" x14ac:dyDescent="0.25">
      <c r="A282" s="149" t="s">
        <v>893</v>
      </c>
      <c r="B282" s="152" t="s">
        <v>894</v>
      </c>
      <c r="C282" s="149" t="s">
        <v>857</v>
      </c>
      <c r="D282" s="149" t="str">
        <f t="shared" si="5"/>
        <v>PILCUYO / INCAPIURA</v>
      </c>
      <c r="E282" s="149" t="s">
        <v>182</v>
      </c>
      <c r="F282" s="149" t="s">
        <v>895</v>
      </c>
      <c r="G282" s="153">
        <v>30</v>
      </c>
      <c r="H282" s="154">
        <v>24</v>
      </c>
      <c r="I282" s="154">
        <v>12</v>
      </c>
      <c r="J282" s="154">
        <v>12</v>
      </c>
      <c r="K282" s="154">
        <v>0</v>
      </c>
      <c r="L282" s="154">
        <v>1</v>
      </c>
      <c r="M282" s="154">
        <v>3</v>
      </c>
      <c r="N282" s="154">
        <v>2</v>
      </c>
      <c r="O282"/>
      <c r="P282"/>
      <c r="Q282"/>
      <c r="R282"/>
      <c r="S282"/>
    </row>
    <row r="283" spans="1:19" ht="18" x14ac:dyDescent="0.25">
      <c r="A283" s="149" t="s">
        <v>896</v>
      </c>
      <c r="B283" s="152" t="s">
        <v>897</v>
      </c>
      <c r="C283" s="149" t="s">
        <v>857</v>
      </c>
      <c r="D283" s="149" t="str">
        <f t="shared" si="5"/>
        <v>PILCUYO / HUAYLLATA</v>
      </c>
      <c r="E283" s="149" t="s">
        <v>182</v>
      </c>
      <c r="F283" s="149" t="s">
        <v>416</v>
      </c>
      <c r="G283" s="153">
        <v>12</v>
      </c>
      <c r="H283" s="154">
        <v>10</v>
      </c>
      <c r="I283" s="154">
        <v>8</v>
      </c>
      <c r="J283" s="154">
        <v>2</v>
      </c>
      <c r="K283" s="154">
        <v>1</v>
      </c>
      <c r="L283" s="154">
        <v>0</v>
      </c>
      <c r="M283" s="154">
        <v>1</v>
      </c>
      <c r="N283" s="154">
        <v>0</v>
      </c>
      <c r="O283"/>
      <c r="P283"/>
      <c r="Q283"/>
      <c r="R283"/>
      <c r="S283"/>
    </row>
    <row r="284" spans="1:19" ht="27" x14ac:dyDescent="0.25">
      <c r="A284" s="149" t="s">
        <v>898</v>
      </c>
      <c r="B284" s="152" t="s">
        <v>899</v>
      </c>
      <c r="C284" s="149" t="s">
        <v>857</v>
      </c>
      <c r="D284" s="149" t="str">
        <f t="shared" si="5"/>
        <v>ILAVE / SANTA BARBARA</v>
      </c>
      <c r="E284" s="149" t="s">
        <v>175</v>
      </c>
      <c r="F284" s="149" t="s">
        <v>257</v>
      </c>
      <c r="G284" s="153">
        <v>135</v>
      </c>
      <c r="H284" s="154">
        <v>102</v>
      </c>
      <c r="I284" s="154">
        <v>89</v>
      </c>
      <c r="J284" s="154">
        <v>13</v>
      </c>
      <c r="K284" s="154">
        <v>11</v>
      </c>
      <c r="L284" s="154">
        <v>8</v>
      </c>
      <c r="M284" s="154">
        <v>14</v>
      </c>
      <c r="N284" s="154">
        <v>0</v>
      </c>
      <c r="O284"/>
      <c r="P284"/>
      <c r="Q284"/>
      <c r="R284"/>
      <c r="S284"/>
    </row>
    <row r="285" spans="1:19" ht="27" x14ac:dyDescent="0.25">
      <c r="A285" s="149" t="s">
        <v>900</v>
      </c>
      <c r="B285" s="152" t="s">
        <v>901</v>
      </c>
      <c r="C285" s="149" t="s">
        <v>857</v>
      </c>
      <c r="D285" s="149" t="str">
        <f t="shared" si="5"/>
        <v>ILAVE / SANTA ROSA DE HUAYLLATA</v>
      </c>
      <c r="E285" s="149" t="s">
        <v>175</v>
      </c>
      <c r="F285" s="149" t="s">
        <v>383</v>
      </c>
      <c r="G285" s="153">
        <v>9</v>
      </c>
      <c r="H285" s="154">
        <v>8</v>
      </c>
      <c r="I285" s="154">
        <v>7</v>
      </c>
      <c r="J285" s="154">
        <v>1</v>
      </c>
      <c r="K285" s="154">
        <v>0</v>
      </c>
      <c r="L285" s="154">
        <v>0</v>
      </c>
      <c r="M285" s="154">
        <v>1</v>
      </c>
      <c r="N285" s="154">
        <v>0</v>
      </c>
      <c r="O285"/>
      <c r="P285"/>
      <c r="Q285"/>
      <c r="R285"/>
      <c r="S285"/>
    </row>
    <row r="286" spans="1:19" ht="27" x14ac:dyDescent="0.25">
      <c r="A286" s="149" t="s">
        <v>902</v>
      </c>
      <c r="B286" s="152" t="s">
        <v>903</v>
      </c>
      <c r="C286" s="149" t="s">
        <v>857</v>
      </c>
      <c r="D286" s="149" t="str">
        <f t="shared" si="5"/>
        <v>ILAVE / JOSE CARLOS MARIATEGUI</v>
      </c>
      <c r="E286" s="149" t="s">
        <v>175</v>
      </c>
      <c r="F286" s="149" t="s">
        <v>157</v>
      </c>
      <c r="G286" s="153">
        <v>11</v>
      </c>
      <c r="H286" s="154">
        <v>10</v>
      </c>
      <c r="I286" s="154">
        <v>5</v>
      </c>
      <c r="J286" s="154">
        <v>5</v>
      </c>
      <c r="K286" s="154">
        <v>0</v>
      </c>
      <c r="L286" s="154">
        <v>1</v>
      </c>
      <c r="M286" s="154">
        <v>0</v>
      </c>
      <c r="N286" s="154">
        <v>0</v>
      </c>
    </row>
    <row r="287" spans="1:19" ht="27" x14ac:dyDescent="0.25">
      <c r="A287" s="149" t="s">
        <v>904</v>
      </c>
      <c r="B287" s="152" t="s">
        <v>905</v>
      </c>
      <c r="C287" s="149" t="s">
        <v>857</v>
      </c>
      <c r="D287" s="149" t="str">
        <f t="shared" si="5"/>
        <v>ILAVE / BELLAVISTA</v>
      </c>
      <c r="E287" s="149" t="s">
        <v>175</v>
      </c>
      <c r="F287" s="149" t="s">
        <v>180</v>
      </c>
      <c r="G287" s="153">
        <v>72</v>
      </c>
      <c r="H287" s="154">
        <v>55</v>
      </c>
      <c r="I287" s="154">
        <v>41</v>
      </c>
      <c r="J287" s="154">
        <v>14</v>
      </c>
      <c r="K287" s="154">
        <v>3</v>
      </c>
      <c r="L287" s="154">
        <v>4</v>
      </c>
      <c r="M287" s="154">
        <v>10</v>
      </c>
      <c r="N287" s="154">
        <v>0</v>
      </c>
    </row>
    <row r="288" spans="1:19" ht="18" x14ac:dyDescent="0.25">
      <c r="A288" s="149" t="s">
        <v>906</v>
      </c>
      <c r="B288" s="152" t="s">
        <v>422</v>
      </c>
      <c r="C288" s="149" t="s">
        <v>857</v>
      </c>
      <c r="D288" s="149" t="str">
        <f t="shared" si="5"/>
        <v>SANTA ROSA / AJIPINCUCHO</v>
      </c>
      <c r="E288" s="149" t="s">
        <v>186</v>
      </c>
      <c r="F288" s="149" t="s">
        <v>907</v>
      </c>
      <c r="G288" s="153">
        <v>9</v>
      </c>
      <c r="H288" s="154">
        <v>8</v>
      </c>
      <c r="I288" s="154">
        <v>6</v>
      </c>
      <c r="J288" s="154">
        <v>2</v>
      </c>
      <c r="K288" s="154">
        <v>0</v>
      </c>
      <c r="L288" s="154">
        <v>0</v>
      </c>
      <c r="M288" s="154">
        <v>1</v>
      </c>
      <c r="N288" s="154">
        <v>0</v>
      </c>
    </row>
    <row r="289" spans="1:14" ht="18" x14ac:dyDescent="0.25">
      <c r="A289" s="149" t="s">
        <v>908</v>
      </c>
      <c r="B289" s="152" t="s">
        <v>909</v>
      </c>
      <c r="C289" s="149" t="s">
        <v>857</v>
      </c>
      <c r="D289" s="149" t="str">
        <f t="shared" si="5"/>
        <v>ILAVE / CHECCA</v>
      </c>
      <c r="E289" s="149" t="s">
        <v>175</v>
      </c>
      <c r="F289" s="149" t="s">
        <v>251</v>
      </c>
      <c r="G289" s="153">
        <v>23</v>
      </c>
      <c r="H289" s="154">
        <v>18</v>
      </c>
      <c r="I289" s="154">
        <v>15</v>
      </c>
      <c r="J289" s="154">
        <v>3</v>
      </c>
      <c r="K289" s="154">
        <v>0</v>
      </c>
      <c r="L289" s="154">
        <v>1</v>
      </c>
      <c r="M289" s="154">
        <v>2</v>
      </c>
      <c r="N289" s="154">
        <v>2</v>
      </c>
    </row>
    <row r="290" spans="1:14" ht="18" x14ac:dyDescent="0.25">
      <c r="A290" s="149" t="s">
        <v>910</v>
      </c>
      <c r="B290" s="152" t="s">
        <v>451</v>
      </c>
      <c r="C290" s="149" t="s">
        <v>857</v>
      </c>
      <c r="D290" s="149" t="str">
        <f t="shared" si="5"/>
        <v>CAPAZO / ANCOMARCA</v>
      </c>
      <c r="E290" s="149" t="s">
        <v>273</v>
      </c>
      <c r="F290" s="149" t="s">
        <v>766</v>
      </c>
      <c r="G290" s="153">
        <v>9</v>
      </c>
      <c r="H290" s="154">
        <v>8</v>
      </c>
      <c r="I290" s="154">
        <v>3</v>
      </c>
      <c r="J290" s="154">
        <v>5</v>
      </c>
      <c r="K290" s="154">
        <v>0</v>
      </c>
      <c r="L290" s="154">
        <v>0</v>
      </c>
      <c r="M290" s="154">
        <v>1</v>
      </c>
      <c r="N290" s="154">
        <v>0</v>
      </c>
    </row>
    <row r="291" spans="1:14" ht="18" x14ac:dyDescent="0.25">
      <c r="A291" s="149" t="s">
        <v>911</v>
      </c>
      <c r="B291" s="152" t="s">
        <v>186</v>
      </c>
      <c r="C291" s="149" t="s">
        <v>857</v>
      </c>
      <c r="D291" s="149" t="str">
        <f t="shared" si="5"/>
        <v>SANTA ROSA / SANTA ROSA</v>
      </c>
      <c r="E291" s="149" t="s">
        <v>186</v>
      </c>
      <c r="F291" s="149" t="s">
        <v>186</v>
      </c>
      <c r="G291" s="153">
        <v>8</v>
      </c>
      <c r="H291" s="154">
        <v>8</v>
      </c>
      <c r="I291" s="154">
        <v>3</v>
      </c>
      <c r="J291" s="154">
        <v>5</v>
      </c>
      <c r="K291" s="154">
        <v>0</v>
      </c>
      <c r="L291" s="154">
        <v>0</v>
      </c>
      <c r="M291" s="154">
        <v>0</v>
      </c>
      <c r="N291" s="154">
        <v>0</v>
      </c>
    </row>
    <row r="292" spans="1:14" ht="18" x14ac:dyDescent="0.25">
      <c r="A292" s="149" t="s">
        <v>912</v>
      </c>
      <c r="B292" s="152" t="s">
        <v>318</v>
      </c>
      <c r="C292" s="149" t="s">
        <v>857</v>
      </c>
      <c r="D292" s="149" t="str">
        <f t="shared" si="5"/>
        <v>ILAVE / SIRAYA</v>
      </c>
      <c r="E292" s="149" t="s">
        <v>175</v>
      </c>
      <c r="F292" s="149" t="s">
        <v>318</v>
      </c>
      <c r="G292" s="153">
        <v>10</v>
      </c>
      <c r="H292" s="154">
        <v>8</v>
      </c>
      <c r="I292" s="154">
        <v>7</v>
      </c>
      <c r="J292" s="154">
        <v>1</v>
      </c>
      <c r="K292" s="154">
        <v>0</v>
      </c>
      <c r="L292" s="154">
        <v>1</v>
      </c>
      <c r="M292" s="154">
        <v>1</v>
      </c>
      <c r="N292" s="154">
        <v>0</v>
      </c>
    </row>
    <row r="293" spans="1:14" ht="18" x14ac:dyDescent="0.25">
      <c r="A293" s="149" t="s">
        <v>913</v>
      </c>
      <c r="B293" s="152" t="s">
        <v>914</v>
      </c>
      <c r="C293" s="149" t="s">
        <v>857</v>
      </c>
      <c r="D293" s="149" t="str">
        <f t="shared" si="5"/>
        <v>ILAVE / TIUTIRI</v>
      </c>
      <c r="E293" s="149" t="s">
        <v>175</v>
      </c>
      <c r="F293" s="149" t="s">
        <v>915</v>
      </c>
      <c r="G293" s="153">
        <v>10</v>
      </c>
      <c r="H293" s="154">
        <v>9</v>
      </c>
      <c r="I293" s="154">
        <v>6</v>
      </c>
      <c r="J293" s="154">
        <v>3</v>
      </c>
      <c r="K293" s="154">
        <v>0</v>
      </c>
      <c r="L293" s="154">
        <v>0</v>
      </c>
      <c r="M293" s="154">
        <v>1</v>
      </c>
      <c r="N293" s="154">
        <v>0</v>
      </c>
    </row>
    <row r="294" spans="1:14" ht="18" x14ac:dyDescent="0.25">
      <c r="A294" s="149" t="s">
        <v>916</v>
      </c>
      <c r="B294" s="152" t="s">
        <v>917</v>
      </c>
      <c r="C294" s="149" t="s">
        <v>857</v>
      </c>
      <c r="D294" s="149" t="str">
        <f t="shared" si="5"/>
        <v>CONDURIRI / CONDURIRI</v>
      </c>
      <c r="E294" s="149" t="s">
        <v>196</v>
      </c>
      <c r="F294" s="149" t="s">
        <v>196</v>
      </c>
      <c r="G294" s="153">
        <v>22</v>
      </c>
      <c r="H294" s="154">
        <v>19</v>
      </c>
      <c r="I294" s="154">
        <v>6</v>
      </c>
      <c r="J294" s="154">
        <v>13</v>
      </c>
      <c r="K294" s="154">
        <v>0</v>
      </c>
      <c r="L294" s="154">
        <v>0</v>
      </c>
      <c r="M294" s="154">
        <v>1</v>
      </c>
      <c r="N294" s="154">
        <v>2</v>
      </c>
    </row>
    <row r="295" spans="1:14" ht="27" x14ac:dyDescent="0.25">
      <c r="A295" s="149" t="s">
        <v>918</v>
      </c>
      <c r="B295" s="152" t="s">
        <v>919</v>
      </c>
      <c r="C295" s="149" t="s">
        <v>857</v>
      </c>
      <c r="D295" s="149" t="str">
        <f t="shared" si="5"/>
        <v>CAPAZO / TUPALA HACIENDA</v>
      </c>
      <c r="E295" s="149" t="s">
        <v>273</v>
      </c>
      <c r="F295" s="149" t="s">
        <v>518</v>
      </c>
      <c r="G295" s="153">
        <v>9</v>
      </c>
      <c r="H295" s="154">
        <v>8</v>
      </c>
      <c r="I295" s="154">
        <v>5</v>
      </c>
      <c r="J295" s="154">
        <v>3</v>
      </c>
      <c r="K295" s="154">
        <v>0</v>
      </c>
      <c r="L295" s="154">
        <v>0</v>
      </c>
      <c r="M295" s="154">
        <v>1</v>
      </c>
      <c r="N295" s="154">
        <v>0</v>
      </c>
    </row>
    <row r="296" spans="1:14" ht="18" x14ac:dyDescent="0.25">
      <c r="A296" s="149" t="s">
        <v>920</v>
      </c>
      <c r="B296" s="152" t="s">
        <v>242</v>
      </c>
      <c r="C296" s="149" t="s">
        <v>857</v>
      </c>
      <c r="D296" s="149" t="str">
        <f t="shared" si="5"/>
        <v>ILAVE / ULLACACHI</v>
      </c>
      <c r="E296" s="149" t="s">
        <v>175</v>
      </c>
      <c r="F296" s="149" t="s">
        <v>242</v>
      </c>
      <c r="G296" s="153">
        <v>9</v>
      </c>
      <c r="H296" s="154">
        <v>8</v>
      </c>
      <c r="I296" s="154">
        <v>7</v>
      </c>
      <c r="J296" s="154">
        <v>1</v>
      </c>
      <c r="K296" s="154">
        <v>0</v>
      </c>
      <c r="L296" s="154">
        <v>0</v>
      </c>
      <c r="M296" s="154">
        <v>1</v>
      </c>
      <c r="N296" s="154">
        <v>0</v>
      </c>
    </row>
  </sheetData>
  <sortState xmlns:xlrd2="http://schemas.microsoft.com/office/spreadsheetml/2017/richdata2" ref="A2:T287">
    <sortCondition ref="A2:A287"/>
  </sortState>
  <mergeCells count="8">
    <mergeCell ref="L1:L3"/>
    <mergeCell ref="M1:M3"/>
    <mergeCell ref="D1:D3"/>
    <mergeCell ref="G1:G3"/>
    <mergeCell ref="H1:H3"/>
    <mergeCell ref="I1:I3"/>
    <mergeCell ref="J1:J3"/>
    <mergeCell ref="K1:K3"/>
  </mergeCells>
  <conditionalFormatting sqref="B1">
    <cfRule type="duplicateValues" dxfId="1" priority="1"/>
  </conditionalFormatting>
  <conditionalFormatting sqref="B286:B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F30"/>
  <sheetViews>
    <sheetView zoomScale="110" zoomScaleNormal="110" workbookViewId="0">
      <selection activeCell="AD3" sqref="AD3"/>
    </sheetView>
  </sheetViews>
  <sheetFormatPr baseColWidth="10" defaultColWidth="11.42578125" defaultRowHeight="15" x14ac:dyDescent="0.25"/>
  <cols>
    <col min="1" max="1" width="11.42578125" style="17"/>
    <col min="2" max="2" width="3.28515625" style="17" bestFit="1" customWidth="1"/>
    <col min="3" max="20" width="4" style="17" customWidth="1"/>
    <col min="21" max="21" width="4.140625" style="17" bestFit="1" customWidth="1"/>
    <col min="22" max="32" width="4" style="17" customWidth="1"/>
    <col min="33" max="16384" width="11.42578125" style="17"/>
  </cols>
  <sheetData>
    <row r="1" spans="1:32" x14ac:dyDescent="0.25">
      <c r="A1" t="s">
        <v>57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</row>
    <row r="2" spans="1:32" x14ac:dyDescent="0.25">
      <c r="A2">
        <v>1</v>
      </c>
      <c r="B2" t="str">
        <f>TEXT(WEEKDAY(DATE(AñoNatural,$A2,B$1),1),"[$-c0a]ddd")</f>
        <v>lu.</v>
      </c>
      <c r="C2" t="str">
        <f t="shared" ref="C2:AF2" si="0">TEXT(WEEKDAY(DATE(AñoNatural,$A2,C$1),1),"[$-c0a]ddd")</f>
        <v>ma.</v>
      </c>
      <c r="D2" t="str">
        <f t="shared" si="0"/>
        <v>mi.</v>
      </c>
      <c r="E2" t="str">
        <f t="shared" si="0"/>
        <v>ju.</v>
      </c>
      <c r="F2" t="str">
        <f t="shared" si="0"/>
        <v>vi.</v>
      </c>
      <c r="G2" t="str">
        <f t="shared" si="0"/>
        <v>sá.</v>
      </c>
      <c r="H2" t="str">
        <f t="shared" si="0"/>
        <v>do.</v>
      </c>
      <c r="I2" t="str">
        <f t="shared" si="0"/>
        <v>lu.</v>
      </c>
      <c r="J2" t="str">
        <f t="shared" si="0"/>
        <v>ma.</v>
      </c>
      <c r="K2" t="str">
        <f t="shared" si="0"/>
        <v>mi.</v>
      </c>
      <c r="L2" t="str">
        <f t="shared" si="0"/>
        <v>ju.</v>
      </c>
      <c r="M2" t="str">
        <f t="shared" si="0"/>
        <v>vi.</v>
      </c>
      <c r="N2" t="str">
        <f t="shared" si="0"/>
        <v>sá.</v>
      </c>
      <c r="O2" t="str">
        <f t="shared" si="0"/>
        <v>do.</v>
      </c>
      <c r="P2" t="str">
        <f t="shared" si="0"/>
        <v>lu.</v>
      </c>
      <c r="Q2" t="str">
        <f t="shared" si="0"/>
        <v>ma.</v>
      </c>
      <c r="R2" t="str">
        <f t="shared" si="0"/>
        <v>mi.</v>
      </c>
      <c r="S2" t="str">
        <f t="shared" si="0"/>
        <v>ju.</v>
      </c>
      <c r="T2" t="str">
        <f t="shared" si="0"/>
        <v>vi.</v>
      </c>
      <c r="U2" t="str">
        <f t="shared" si="0"/>
        <v>sá.</v>
      </c>
      <c r="V2" t="str">
        <f t="shared" si="0"/>
        <v>do.</v>
      </c>
      <c r="W2" t="str">
        <f t="shared" si="0"/>
        <v>lu.</v>
      </c>
      <c r="X2" t="str">
        <f t="shared" si="0"/>
        <v>ma.</v>
      </c>
      <c r="Y2" t="str">
        <f t="shared" si="0"/>
        <v>mi.</v>
      </c>
      <c r="Z2" t="str">
        <f t="shared" si="0"/>
        <v>ju.</v>
      </c>
      <c r="AA2" t="str">
        <f t="shared" si="0"/>
        <v>vi.</v>
      </c>
      <c r="AB2" t="str">
        <f t="shared" si="0"/>
        <v>sá.</v>
      </c>
      <c r="AC2" t="str">
        <f t="shared" si="0"/>
        <v>do.</v>
      </c>
      <c r="AD2" t="str">
        <f t="shared" si="0"/>
        <v>lu.</v>
      </c>
      <c r="AE2" t="str">
        <f t="shared" si="0"/>
        <v>ma.</v>
      </c>
      <c r="AF2" t="str">
        <f t="shared" si="0"/>
        <v>mi.</v>
      </c>
    </row>
    <row r="3" spans="1:32" x14ac:dyDescent="0.25">
      <c r="A3">
        <v>2</v>
      </c>
      <c r="B3" t="str">
        <f t="shared" ref="B3:K13" si="1">TEXT(WEEKDAY(DATE(AñoNatural,$A3,B$1),1),"[$-c0a]ddd")</f>
        <v>ju.</v>
      </c>
      <c r="C3" t="str">
        <f t="shared" si="1"/>
        <v>vi.</v>
      </c>
      <c r="D3" t="str">
        <f t="shared" si="1"/>
        <v>sá.</v>
      </c>
      <c r="E3" t="str">
        <f t="shared" si="1"/>
        <v>do.</v>
      </c>
      <c r="F3" t="str">
        <f t="shared" si="1"/>
        <v>lu.</v>
      </c>
      <c r="G3" t="str">
        <f t="shared" si="1"/>
        <v>ma.</v>
      </c>
      <c r="H3" t="str">
        <f t="shared" si="1"/>
        <v>mi.</v>
      </c>
      <c r="I3" t="str">
        <f t="shared" si="1"/>
        <v>ju.</v>
      </c>
      <c r="J3" t="str">
        <f t="shared" si="1"/>
        <v>vi.</v>
      </c>
      <c r="K3" t="str">
        <f t="shared" si="1"/>
        <v>sá.</v>
      </c>
      <c r="L3" t="str">
        <f t="shared" ref="L3:U13" si="2">TEXT(WEEKDAY(DATE(AñoNatural,$A3,L$1),1),"[$-c0a]ddd")</f>
        <v>do.</v>
      </c>
      <c r="M3" t="str">
        <f t="shared" si="2"/>
        <v>lu.</v>
      </c>
      <c r="N3" t="str">
        <f t="shared" si="2"/>
        <v>ma.</v>
      </c>
      <c r="O3" t="str">
        <f t="shared" si="2"/>
        <v>mi.</v>
      </c>
      <c r="P3" t="str">
        <f t="shared" si="2"/>
        <v>ju.</v>
      </c>
      <c r="Q3" t="str">
        <f t="shared" si="2"/>
        <v>vi.</v>
      </c>
      <c r="R3" t="str">
        <f t="shared" si="2"/>
        <v>sá.</v>
      </c>
      <c r="S3" t="str">
        <f t="shared" si="2"/>
        <v>do.</v>
      </c>
      <c r="T3" t="str">
        <f t="shared" si="2"/>
        <v>lu.</v>
      </c>
      <c r="U3" t="str">
        <f t="shared" si="2"/>
        <v>ma.</v>
      </c>
      <c r="V3" t="str">
        <f t="shared" ref="V3:AC13" si="3">TEXT(WEEKDAY(DATE(AñoNatural,$A3,V$1),1),"[$-c0a]ddd")</f>
        <v>mi.</v>
      </c>
      <c r="W3" t="str">
        <f t="shared" si="3"/>
        <v>ju.</v>
      </c>
      <c r="X3" t="str">
        <f t="shared" si="3"/>
        <v>vi.</v>
      </c>
      <c r="Y3" t="str">
        <f t="shared" si="3"/>
        <v>sá.</v>
      </c>
      <c r="Z3" t="str">
        <f t="shared" si="3"/>
        <v>do.</v>
      </c>
      <c r="AA3" t="str">
        <f t="shared" si="3"/>
        <v>lu.</v>
      </c>
      <c r="AB3" t="str">
        <f t="shared" si="3"/>
        <v>ma.</v>
      </c>
      <c r="AC3" t="str">
        <f t="shared" si="3"/>
        <v>mi.</v>
      </c>
      <c r="AD3" s="100"/>
      <c r="AE3" s="100"/>
      <c r="AF3" s="100"/>
    </row>
    <row r="4" spans="1:32" x14ac:dyDescent="0.25">
      <c r="A4">
        <v>3</v>
      </c>
      <c r="B4" t="str">
        <f t="shared" si="1"/>
        <v>vi.</v>
      </c>
      <c r="C4" t="str">
        <f t="shared" si="1"/>
        <v>sá.</v>
      </c>
      <c r="D4" t="str">
        <f t="shared" si="1"/>
        <v>do.</v>
      </c>
      <c r="E4" t="str">
        <f t="shared" si="1"/>
        <v>lu.</v>
      </c>
      <c r="F4" t="str">
        <f t="shared" si="1"/>
        <v>ma.</v>
      </c>
      <c r="G4" t="str">
        <f t="shared" si="1"/>
        <v>mi.</v>
      </c>
      <c r="H4" t="str">
        <f t="shared" si="1"/>
        <v>ju.</v>
      </c>
      <c r="I4" t="str">
        <f t="shared" si="1"/>
        <v>vi.</v>
      </c>
      <c r="J4" t="str">
        <f t="shared" si="1"/>
        <v>sá.</v>
      </c>
      <c r="K4" t="str">
        <f t="shared" si="1"/>
        <v>do.</v>
      </c>
      <c r="L4" t="str">
        <f t="shared" si="2"/>
        <v>lu.</v>
      </c>
      <c r="M4" t="str">
        <f t="shared" si="2"/>
        <v>ma.</v>
      </c>
      <c r="N4" t="str">
        <f t="shared" si="2"/>
        <v>mi.</v>
      </c>
      <c r="O4" t="str">
        <f t="shared" si="2"/>
        <v>ju.</v>
      </c>
      <c r="P4" t="str">
        <f t="shared" si="2"/>
        <v>vi.</v>
      </c>
      <c r="Q4" t="str">
        <f t="shared" si="2"/>
        <v>sá.</v>
      </c>
      <c r="R4" t="str">
        <f t="shared" si="2"/>
        <v>do.</v>
      </c>
      <c r="S4" t="str">
        <f t="shared" si="2"/>
        <v>lu.</v>
      </c>
      <c r="T4" t="str">
        <f t="shared" si="2"/>
        <v>ma.</v>
      </c>
      <c r="U4" t="str">
        <f t="shared" si="2"/>
        <v>mi.</v>
      </c>
      <c r="V4" t="str">
        <f t="shared" si="3"/>
        <v>ju.</v>
      </c>
      <c r="W4" t="str">
        <f t="shared" si="3"/>
        <v>vi.</v>
      </c>
      <c r="X4" t="str">
        <f t="shared" si="3"/>
        <v>sá.</v>
      </c>
      <c r="Y4" t="str">
        <f t="shared" si="3"/>
        <v>do.</v>
      </c>
      <c r="Z4" t="str">
        <f t="shared" si="3"/>
        <v>lu.</v>
      </c>
      <c r="AA4" t="str">
        <f t="shared" si="3"/>
        <v>ma.</v>
      </c>
      <c r="AB4" t="str">
        <f t="shared" si="3"/>
        <v>mi.</v>
      </c>
      <c r="AC4" t="str">
        <f t="shared" si="3"/>
        <v>ju.</v>
      </c>
      <c r="AD4" t="str">
        <f>TEXT(WEEKDAY(DATE(AñoNatural,$A4,AD$1),1),"[$-c0a]ddd")</f>
        <v>vi.</v>
      </c>
      <c r="AE4" t="str">
        <f>TEXT(WEEKDAY(DATE(AñoNatural,$A4,AE$1),1),"[$-c0a]ddd")</f>
        <v>sá.</v>
      </c>
      <c r="AF4" t="str">
        <f>TEXT(WEEKDAY(DATE(AñoNatural,$A4,AF$1),1),"[$-c0a]ddd")</f>
        <v>do.</v>
      </c>
    </row>
    <row r="5" spans="1:32" x14ac:dyDescent="0.25">
      <c r="A5">
        <v>4</v>
      </c>
      <c r="B5" t="str">
        <f t="shared" si="1"/>
        <v>lu.</v>
      </c>
      <c r="C5" t="str">
        <f t="shared" si="1"/>
        <v>ma.</v>
      </c>
      <c r="D5" t="str">
        <f t="shared" si="1"/>
        <v>mi.</v>
      </c>
      <c r="E5" t="str">
        <f t="shared" si="1"/>
        <v>ju.</v>
      </c>
      <c r="F5" t="str">
        <f t="shared" si="1"/>
        <v>vi.</v>
      </c>
      <c r="G5" t="str">
        <f t="shared" si="1"/>
        <v>sá.</v>
      </c>
      <c r="H5" t="str">
        <f t="shared" si="1"/>
        <v>do.</v>
      </c>
      <c r="I5" t="str">
        <f t="shared" si="1"/>
        <v>lu.</v>
      </c>
      <c r="J5" t="str">
        <f t="shared" si="1"/>
        <v>ma.</v>
      </c>
      <c r="K5" t="str">
        <f t="shared" si="1"/>
        <v>mi.</v>
      </c>
      <c r="L5" t="str">
        <f t="shared" si="2"/>
        <v>ju.</v>
      </c>
      <c r="M5" t="str">
        <f t="shared" si="2"/>
        <v>vi.</v>
      </c>
      <c r="N5" t="str">
        <f t="shared" si="2"/>
        <v>sá.</v>
      </c>
      <c r="O5" t="str">
        <f t="shared" si="2"/>
        <v>do.</v>
      </c>
      <c r="P5" t="str">
        <f t="shared" si="2"/>
        <v>lu.</v>
      </c>
      <c r="Q5" t="str">
        <f t="shared" si="2"/>
        <v>ma.</v>
      </c>
      <c r="R5" t="str">
        <f t="shared" si="2"/>
        <v>mi.</v>
      </c>
      <c r="S5" t="str">
        <f t="shared" si="2"/>
        <v>ju.</v>
      </c>
      <c r="T5" t="str">
        <f t="shared" si="2"/>
        <v>vi.</v>
      </c>
      <c r="U5" t="str">
        <f t="shared" si="2"/>
        <v>sá.</v>
      </c>
      <c r="V5" t="str">
        <f t="shared" si="3"/>
        <v>do.</v>
      </c>
      <c r="W5" t="str">
        <f t="shared" si="3"/>
        <v>lu.</v>
      </c>
      <c r="X5" t="str">
        <f t="shared" si="3"/>
        <v>ma.</v>
      </c>
      <c r="Y5" t="str">
        <f t="shared" si="3"/>
        <v>mi.</v>
      </c>
      <c r="Z5" t="str">
        <f t="shared" si="3"/>
        <v>ju.</v>
      </c>
      <c r="AA5" t="str">
        <f t="shared" si="3"/>
        <v>vi.</v>
      </c>
      <c r="AB5" t="str">
        <f t="shared" si="3"/>
        <v>sá.</v>
      </c>
      <c r="AC5" t="str">
        <f t="shared" si="3"/>
        <v>do.</v>
      </c>
      <c r="AD5" t="str">
        <f t="shared" ref="AD5:AE13" si="4">TEXT(WEEKDAY(DATE(AñoNatural,$A5,AD$1),1),"[$-c0a]ddd")</f>
        <v>lu.</v>
      </c>
      <c r="AE5" t="str">
        <f t="shared" si="4"/>
        <v>ma.</v>
      </c>
      <c r="AF5" s="100"/>
    </row>
    <row r="6" spans="1:32" x14ac:dyDescent="0.25">
      <c r="A6">
        <v>5</v>
      </c>
      <c r="B6" t="str">
        <f t="shared" si="1"/>
        <v>mi.</v>
      </c>
      <c r="C6" t="str">
        <f t="shared" si="1"/>
        <v>ju.</v>
      </c>
      <c r="D6" t="str">
        <f t="shared" si="1"/>
        <v>vi.</v>
      </c>
      <c r="E6" t="str">
        <f t="shared" si="1"/>
        <v>sá.</v>
      </c>
      <c r="F6" t="str">
        <f t="shared" si="1"/>
        <v>do.</v>
      </c>
      <c r="G6" t="str">
        <f t="shared" si="1"/>
        <v>lu.</v>
      </c>
      <c r="H6" t="str">
        <f t="shared" si="1"/>
        <v>ma.</v>
      </c>
      <c r="I6" t="str">
        <f t="shared" si="1"/>
        <v>mi.</v>
      </c>
      <c r="J6" t="str">
        <f t="shared" si="1"/>
        <v>ju.</v>
      </c>
      <c r="K6" t="str">
        <f t="shared" si="1"/>
        <v>vi.</v>
      </c>
      <c r="L6" t="str">
        <f t="shared" si="2"/>
        <v>sá.</v>
      </c>
      <c r="M6" t="str">
        <f t="shared" si="2"/>
        <v>do.</v>
      </c>
      <c r="N6" t="str">
        <f t="shared" si="2"/>
        <v>lu.</v>
      </c>
      <c r="O6" t="str">
        <f t="shared" si="2"/>
        <v>ma.</v>
      </c>
      <c r="P6" t="str">
        <f t="shared" si="2"/>
        <v>mi.</v>
      </c>
      <c r="Q6" t="str">
        <f t="shared" si="2"/>
        <v>ju.</v>
      </c>
      <c r="R6" t="str">
        <f t="shared" si="2"/>
        <v>vi.</v>
      </c>
      <c r="S6" t="str">
        <f t="shared" si="2"/>
        <v>sá.</v>
      </c>
      <c r="T6" t="str">
        <f t="shared" si="2"/>
        <v>do.</v>
      </c>
      <c r="U6" t="str">
        <f t="shared" si="2"/>
        <v>lu.</v>
      </c>
      <c r="V6" t="str">
        <f t="shared" si="3"/>
        <v>ma.</v>
      </c>
      <c r="W6" t="str">
        <f t="shared" si="3"/>
        <v>mi.</v>
      </c>
      <c r="X6" t="str">
        <f t="shared" si="3"/>
        <v>ju.</v>
      </c>
      <c r="Y6" t="str">
        <f t="shared" si="3"/>
        <v>vi.</v>
      </c>
      <c r="Z6" t="str">
        <f t="shared" si="3"/>
        <v>sá.</v>
      </c>
      <c r="AA6" t="str">
        <f t="shared" si="3"/>
        <v>do.</v>
      </c>
      <c r="AB6" t="str">
        <f t="shared" si="3"/>
        <v>lu.</v>
      </c>
      <c r="AC6" t="str">
        <f t="shared" si="3"/>
        <v>ma.</v>
      </c>
      <c r="AD6" t="str">
        <f t="shared" si="4"/>
        <v>mi.</v>
      </c>
      <c r="AE6" t="str">
        <f t="shared" si="4"/>
        <v>ju.</v>
      </c>
      <c r="AF6" t="str">
        <f>TEXT(WEEKDAY(DATE(AñoNatural,$A6,AF$1),1),"[$-c0a]ddd")</f>
        <v>vi.</v>
      </c>
    </row>
    <row r="7" spans="1:32" x14ac:dyDescent="0.25">
      <c r="A7">
        <v>6</v>
      </c>
      <c r="B7" t="str">
        <f t="shared" si="1"/>
        <v>sá.</v>
      </c>
      <c r="C7" t="str">
        <f t="shared" si="1"/>
        <v>do.</v>
      </c>
      <c r="D7" t="str">
        <f t="shared" si="1"/>
        <v>lu.</v>
      </c>
      <c r="E7" t="str">
        <f t="shared" si="1"/>
        <v>ma.</v>
      </c>
      <c r="F7" t="str">
        <f t="shared" si="1"/>
        <v>mi.</v>
      </c>
      <c r="G7" t="str">
        <f t="shared" si="1"/>
        <v>ju.</v>
      </c>
      <c r="H7" t="str">
        <f t="shared" si="1"/>
        <v>vi.</v>
      </c>
      <c r="I7" t="str">
        <f t="shared" si="1"/>
        <v>sá.</v>
      </c>
      <c r="J7" t="str">
        <f t="shared" si="1"/>
        <v>do.</v>
      </c>
      <c r="K7" t="str">
        <f t="shared" si="1"/>
        <v>lu.</v>
      </c>
      <c r="L7" t="str">
        <f t="shared" si="2"/>
        <v>ma.</v>
      </c>
      <c r="M7" t="str">
        <f t="shared" si="2"/>
        <v>mi.</v>
      </c>
      <c r="N7" t="str">
        <f t="shared" si="2"/>
        <v>ju.</v>
      </c>
      <c r="O7" t="str">
        <f t="shared" si="2"/>
        <v>vi.</v>
      </c>
      <c r="P7" t="str">
        <f t="shared" si="2"/>
        <v>sá.</v>
      </c>
      <c r="Q7" t="str">
        <f t="shared" si="2"/>
        <v>do.</v>
      </c>
      <c r="R7" t="str">
        <f t="shared" si="2"/>
        <v>lu.</v>
      </c>
      <c r="S7" t="str">
        <f t="shared" si="2"/>
        <v>ma.</v>
      </c>
      <c r="T7" t="str">
        <f t="shared" si="2"/>
        <v>mi.</v>
      </c>
      <c r="U7" t="str">
        <f t="shared" si="2"/>
        <v>ju.</v>
      </c>
      <c r="V7" t="str">
        <f t="shared" si="3"/>
        <v>vi.</v>
      </c>
      <c r="W7" t="str">
        <f t="shared" si="3"/>
        <v>sá.</v>
      </c>
      <c r="X7" t="str">
        <f t="shared" si="3"/>
        <v>do.</v>
      </c>
      <c r="Y7" t="str">
        <f t="shared" si="3"/>
        <v>lu.</v>
      </c>
      <c r="Z7" t="str">
        <f t="shared" si="3"/>
        <v>ma.</v>
      </c>
      <c r="AA7" t="str">
        <f t="shared" si="3"/>
        <v>mi.</v>
      </c>
      <c r="AB7" t="str">
        <f t="shared" si="3"/>
        <v>ju.</v>
      </c>
      <c r="AC7" t="str">
        <f t="shared" si="3"/>
        <v>vi.</v>
      </c>
      <c r="AD7" t="str">
        <f t="shared" si="4"/>
        <v>sá.</v>
      </c>
      <c r="AE7" t="str">
        <f t="shared" si="4"/>
        <v>do.</v>
      </c>
      <c r="AF7" s="100"/>
    </row>
    <row r="8" spans="1:32" x14ac:dyDescent="0.25">
      <c r="A8">
        <v>7</v>
      </c>
      <c r="B8" t="str">
        <f t="shared" si="1"/>
        <v>lu.</v>
      </c>
      <c r="C8" t="str">
        <f t="shared" si="1"/>
        <v>ma.</v>
      </c>
      <c r="D8" t="str">
        <f t="shared" si="1"/>
        <v>mi.</v>
      </c>
      <c r="E8" t="str">
        <f t="shared" si="1"/>
        <v>ju.</v>
      </c>
      <c r="F8" t="str">
        <f t="shared" si="1"/>
        <v>vi.</v>
      </c>
      <c r="G8" t="str">
        <f t="shared" si="1"/>
        <v>sá.</v>
      </c>
      <c r="H8" t="str">
        <f t="shared" si="1"/>
        <v>do.</v>
      </c>
      <c r="I8" t="str">
        <f t="shared" si="1"/>
        <v>lu.</v>
      </c>
      <c r="J8" t="str">
        <f t="shared" si="1"/>
        <v>ma.</v>
      </c>
      <c r="K8" t="str">
        <f t="shared" si="1"/>
        <v>mi.</v>
      </c>
      <c r="L8" t="str">
        <f t="shared" si="2"/>
        <v>ju.</v>
      </c>
      <c r="M8" t="str">
        <f t="shared" si="2"/>
        <v>vi.</v>
      </c>
      <c r="N8" t="str">
        <f t="shared" si="2"/>
        <v>sá.</v>
      </c>
      <c r="O8" t="str">
        <f t="shared" si="2"/>
        <v>do.</v>
      </c>
      <c r="P8" t="str">
        <f t="shared" si="2"/>
        <v>lu.</v>
      </c>
      <c r="Q8" t="str">
        <f t="shared" si="2"/>
        <v>ma.</v>
      </c>
      <c r="R8" t="str">
        <f t="shared" si="2"/>
        <v>mi.</v>
      </c>
      <c r="S8" t="str">
        <f t="shared" si="2"/>
        <v>ju.</v>
      </c>
      <c r="T8" t="str">
        <f t="shared" si="2"/>
        <v>vi.</v>
      </c>
      <c r="U8" t="str">
        <f t="shared" si="2"/>
        <v>sá.</v>
      </c>
      <c r="V8" t="str">
        <f t="shared" si="3"/>
        <v>do.</v>
      </c>
      <c r="W8" t="str">
        <f t="shared" si="3"/>
        <v>lu.</v>
      </c>
      <c r="X8" t="str">
        <f t="shared" si="3"/>
        <v>ma.</v>
      </c>
      <c r="Y8" t="str">
        <f t="shared" si="3"/>
        <v>mi.</v>
      </c>
      <c r="Z8" t="str">
        <f t="shared" si="3"/>
        <v>ju.</v>
      </c>
      <c r="AA8" t="str">
        <f t="shared" si="3"/>
        <v>vi.</v>
      </c>
      <c r="AB8" t="str">
        <f t="shared" si="3"/>
        <v>sá.</v>
      </c>
      <c r="AC8" t="str">
        <f t="shared" si="3"/>
        <v>do.</v>
      </c>
      <c r="AD8" t="str">
        <f t="shared" si="4"/>
        <v>lu.</v>
      </c>
      <c r="AE8" t="str">
        <f t="shared" si="4"/>
        <v>ma.</v>
      </c>
      <c r="AF8" t="str">
        <f>TEXT(WEEKDAY(DATE(AñoNatural,$A8,AF$1),1),"[$-c0a]ddd")</f>
        <v>mi.</v>
      </c>
    </row>
    <row r="9" spans="1:32" x14ac:dyDescent="0.25">
      <c r="A9">
        <v>8</v>
      </c>
      <c r="B9" t="str">
        <f t="shared" si="1"/>
        <v>ju.</v>
      </c>
      <c r="C9" t="str">
        <f t="shared" si="1"/>
        <v>vi.</v>
      </c>
      <c r="D9" t="str">
        <f t="shared" si="1"/>
        <v>sá.</v>
      </c>
      <c r="E9" t="str">
        <f t="shared" si="1"/>
        <v>do.</v>
      </c>
      <c r="F9" t="str">
        <f t="shared" si="1"/>
        <v>lu.</v>
      </c>
      <c r="G9" t="str">
        <f t="shared" si="1"/>
        <v>ma.</v>
      </c>
      <c r="H9" t="str">
        <f t="shared" si="1"/>
        <v>mi.</v>
      </c>
      <c r="I9" t="str">
        <f t="shared" si="1"/>
        <v>ju.</v>
      </c>
      <c r="J9" t="str">
        <f t="shared" si="1"/>
        <v>vi.</v>
      </c>
      <c r="K9" t="str">
        <f t="shared" si="1"/>
        <v>sá.</v>
      </c>
      <c r="L9" t="str">
        <f t="shared" si="2"/>
        <v>do.</v>
      </c>
      <c r="M9" t="str">
        <f t="shared" si="2"/>
        <v>lu.</v>
      </c>
      <c r="N9" t="str">
        <f t="shared" si="2"/>
        <v>ma.</v>
      </c>
      <c r="O9" t="str">
        <f t="shared" si="2"/>
        <v>mi.</v>
      </c>
      <c r="P9" t="str">
        <f t="shared" si="2"/>
        <v>ju.</v>
      </c>
      <c r="Q9" t="str">
        <f t="shared" si="2"/>
        <v>vi.</v>
      </c>
      <c r="R9" t="str">
        <f t="shared" si="2"/>
        <v>sá.</v>
      </c>
      <c r="S9" t="str">
        <f t="shared" si="2"/>
        <v>do.</v>
      </c>
      <c r="T9" t="str">
        <f t="shared" si="2"/>
        <v>lu.</v>
      </c>
      <c r="U9" t="str">
        <f t="shared" si="2"/>
        <v>ma.</v>
      </c>
      <c r="V9" t="str">
        <f t="shared" si="3"/>
        <v>mi.</v>
      </c>
      <c r="W9" t="str">
        <f t="shared" si="3"/>
        <v>ju.</v>
      </c>
      <c r="X9" t="str">
        <f t="shared" si="3"/>
        <v>vi.</v>
      </c>
      <c r="Y9" t="str">
        <f t="shared" si="3"/>
        <v>sá.</v>
      </c>
      <c r="Z9" t="str">
        <f t="shared" si="3"/>
        <v>do.</v>
      </c>
      <c r="AA9" t="str">
        <f t="shared" si="3"/>
        <v>lu.</v>
      </c>
      <c r="AB9" t="str">
        <f t="shared" si="3"/>
        <v>ma.</v>
      </c>
      <c r="AC9" t="str">
        <f t="shared" si="3"/>
        <v>mi.</v>
      </c>
      <c r="AD9" t="str">
        <f t="shared" si="4"/>
        <v>ju.</v>
      </c>
      <c r="AE9" t="str">
        <f t="shared" si="4"/>
        <v>vi.</v>
      </c>
      <c r="AF9" t="str">
        <f>TEXT(WEEKDAY(DATE(AñoNatural,$A9,AF$1),1),"[$-c0a]ddd")</f>
        <v>sá.</v>
      </c>
    </row>
    <row r="10" spans="1:32" x14ac:dyDescent="0.25">
      <c r="A10">
        <v>9</v>
      </c>
      <c r="B10" t="str">
        <f t="shared" si="1"/>
        <v>do.</v>
      </c>
      <c r="C10" t="str">
        <f t="shared" si="1"/>
        <v>lu.</v>
      </c>
      <c r="D10" t="str">
        <f t="shared" si="1"/>
        <v>ma.</v>
      </c>
      <c r="E10" t="str">
        <f t="shared" si="1"/>
        <v>mi.</v>
      </c>
      <c r="F10" t="str">
        <f t="shared" si="1"/>
        <v>ju.</v>
      </c>
      <c r="G10" t="str">
        <f t="shared" si="1"/>
        <v>vi.</v>
      </c>
      <c r="H10" t="str">
        <f t="shared" si="1"/>
        <v>sá.</v>
      </c>
      <c r="I10" t="str">
        <f t="shared" si="1"/>
        <v>do.</v>
      </c>
      <c r="J10" t="str">
        <f t="shared" si="1"/>
        <v>lu.</v>
      </c>
      <c r="K10" t="str">
        <f t="shared" si="1"/>
        <v>ma.</v>
      </c>
      <c r="L10" t="str">
        <f t="shared" si="2"/>
        <v>mi.</v>
      </c>
      <c r="M10" t="str">
        <f t="shared" si="2"/>
        <v>ju.</v>
      </c>
      <c r="N10" t="str">
        <f t="shared" si="2"/>
        <v>vi.</v>
      </c>
      <c r="O10" t="str">
        <f t="shared" si="2"/>
        <v>sá.</v>
      </c>
      <c r="P10" t="str">
        <f t="shared" si="2"/>
        <v>do.</v>
      </c>
      <c r="Q10" t="str">
        <f t="shared" si="2"/>
        <v>lu.</v>
      </c>
      <c r="R10" t="str">
        <f t="shared" si="2"/>
        <v>ma.</v>
      </c>
      <c r="S10" t="str">
        <f t="shared" si="2"/>
        <v>mi.</v>
      </c>
      <c r="T10" t="str">
        <f t="shared" si="2"/>
        <v>ju.</v>
      </c>
      <c r="U10" t="str">
        <f t="shared" si="2"/>
        <v>vi.</v>
      </c>
      <c r="V10" t="str">
        <f t="shared" si="3"/>
        <v>sá.</v>
      </c>
      <c r="W10" t="str">
        <f t="shared" si="3"/>
        <v>do.</v>
      </c>
      <c r="X10" t="str">
        <f t="shared" si="3"/>
        <v>lu.</v>
      </c>
      <c r="Y10" t="str">
        <f t="shared" si="3"/>
        <v>ma.</v>
      </c>
      <c r="Z10" t="str">
        <f t="shared" si="3"/>
        <v>mi.</v>
      </c>
      <c r="AA10" t="str">
        <f t="shared" si="3"/>
        <v>ju.</v>
      </c>
      <c r="AB10" t="str">
        <f t="shared" si="3"/>
        <v>vi.</v>
      </c>
      <c r="AC10" t="str">
        <f t="shared" si="3"/>
        <v>sá.</v>
      </c>
      <c r="AD10" t="str">
        <f t="shared" si="4"/>
        <v>do.</v>
      </c>
      <c r="AE10" t="str">
        <f t="shared" si="4"/>
        <v>lu.</v>
      </c>
      <c r="AF10" s="100"/>
    </row>
    <row r="11" spans="1:32" x14ac:dyDescent="0.25">
      <c r="A11">
        <v>10</v>
      </c>
      <c r="B11" t="str">
        <f t="shared" si="1"/>
        <v>ma.</v>
      </c>
      <c r="C11" t="str">
        <f t="shared" si="1"/>
        <v>mi.</v>
      </c>
      <c r="D11" t="str">
        <f t="shared" si="1"/>
        <v>ju.</v>
      </c>
      <c r="E11" t="str">
        <f t="shared" si="1"/>
        <v>vi.</v>
      </c>
      <c r="F11" t="str">
        <f t="shared" si="1"/>
        <v>sá.</v>
      </c>
      <c r="G11" t="str">
        <f t="shared" si="1"/>
        <v>do.</v>
      </c>
      <c r="H11" t="str">
        <f t="shared" si="1"/>
        <v>lu.</v>
      </c>
      <c r="I11" t="str">
        <f t="shared" si="1"/>
        <v>ma.</v>
      </c>
      <c r="J11" t="str">
        <f t="shared" si="1"/>
        <v>mi.</v>
      </c>
      <c r="K11" t="str">
        <f t="shared" si="1"/>
        <v>ju.</v>
      </c>
      <c r="L11" t="str">
        <f t="shared" si="2"/>
        <v>vi.</v>
      </c>
      <c r="M11" t="str">
        <f t="shared" si="2"/>
        <v>sá.</v>
      </c>
      <c r="N11" t="str">
        <f t="shared" si="2"/>
        <v>do.</v>
      </c>
      <c r="O11" t="str">
        <f t="shared" si="2"/>
        <v>lu.</v>
      </c>
      <c r="P11" t="str">
        <f t="shared" si="2"/>
        <v>ma.</v>
      </c>
      <c r="Q11" t="str">
        <f t="shared" si="2"/>
        <v>mi.</v>
      </c>
      <c r="R11" t="str">
        <f t="shared" si="2"/>
        <v>ju.</v>
      </c>
      <c r="S11" t="str">
        <f t="shared" si="2"/>
        <v>vi.</v>
      </c>
      <c r="T11" t="str">
        <f t="shared" si="2"/>
        <v>sá.</v>
      </c>
      <c r="U11" t="str">
        <f t="shared" si="2"/>
        <v>do.</v>
      </c>
      <c r="V11" t="str">
        <f t="shared" si="3"/>
        <v>lu.</v>
      </c>
      <c r="W11" t="str">
        <f t="shared" si="3"/>
        <v>ma.</v>
      </c>
      <c r="X11" t="str">
        <f t="shared" si="3"/>
        <v>mi.</v>
      </c>
      <c r="Y11" t="str">
        <f t="shared" si="3"/>
        <v>ju.</v>
      </c>
      <c r="Z11" t="str">
        <f t="shared" si="3"/>
        <v>vi.</v>
      </c>
      <c r="AA11" t="str">
        <f t="shared" si="3"/>
        <v>sá.</v>
      </c>
      <c r="AB11" t="str">
        <f t="shared" si="3"/>
        <v>do.</v>
      </c>
      <c r="AC11" t="str">
        <f t="shared" si="3"/>
        <v>lu.</v>
      </c>
      <c r="AD11" t="str">
        <f t="shared" si="4"/>
        <v>ma.</v>
      </c>
      <c r="AE11" t="str">
        <f t="shared" si="4"/>
        <v>mi.</v>
      </c>
      <c r="AF11" t="str">
        <f>TEXT(WEEKDAY(DATE(AñoNatural,$A11,AF$1),1),"[$-c0a]ddd")</f>
        <v>ju.</v>
      </c>
    </row>
    <row r="12" spans="1:32" x14ac:dyDescent="0.25">
      <c r="A12">
        <v>11</v>
      </c>
      <c r="B12" t="str">
        <f t="shared" si="1"/>
        <v>vi.</v>
      </c>
      <c r="C12" t="str">
        <f t="shared" si="1"/>
        <v>sá.</v>
      </c>
      <c r="D12" t="str">
        <f t="shared" si="1"/>
        <v>do.</v>
      </c>
      <c r="E12" t="str">
        <f t="shared" si="1"/>
        <v>lu.</v>
      </c>
      <c r="F12" t="str">
        <f t="shared" si="1"/>
        <v>ma.</v>
      </c>
      <c r="G12" t="str">
        <f t="shared" si="1"/>
        <v>mi.</v>
      </c>
      <c r="H12" t="str">
        <f t="shared" si="1"/>
        <v>ju.</v>
      </c>
      <c r="I12" t="str">
        <f t="shared" si="1"/>
        <v>vi.</v>
      </c>
      <c r="J12" t="str">
        <f t="shared" si="1"/>
        <v>sá.</v>
      </c>
      <c r="K12" t="str">
        <f t="shared" si="1"/>
        <v>do.</v>
      </c>
      <c r="L12" t="str">
        <f t="shared" si="2"/>
        <v>lu.</v>
      </c>
      <c r="M12" t="str">
        <f t="shared" si="2"/>
        <v>ma.</v>
      </c>
      <c r="N12" t="str">
        <f t="shared" si="2"/>
        <v>mi.</v>
      </c>
      <c r="O12" t="str">
        <f t="shared" si="2"/>
        <v>ju.</v>
      </c>
      <c r="P12" t="str">
        <f t="shared" si="2"/>
        <v>vi.</v>
      </c>
      <c r="Q12" t="str">
        <f t="shared" si="2"/>
        <v>sá.</v>
      </c>
      <c r="R12" t="str">
        <f t="shared" si="2"/>
        <v>do.</v>
      </c>
      <c r="S12" t="str">
        <f t="shared" si="2"/>
        <v>lu.</v>
      </c>
      <c r="T12" t="str">
        <f t="shared" si="2"/>
        <v>ma.</v>
      </c>
      <c r="U12" t="str">
        <f t="shared" si="2"/>
        <v>mi.</v>
      </c>
      <c r="V12" t="str">
        <f t="shared" si="3"/>
        <v>ju.</v>
      </c>
      <c r="W12" t="str">
        <f t="shared" si="3"/>
        <v>vi.</v>
      </c>
      <c r="X12" t="str">
        <f t="shared" si="3"/>
        <v>sá.</v>
      </c>
      <c r="Y12" t="str">
        <f t="shared" si="3"/>
        <v>do.</v>
      </c>
      <c r="Z12" t="str">
        <f t="shared" si="3"/>
        <v>lu.</v>
      </c>
      <c r="AA12" t="str">
        <f t="shared" si="3"/>
        <v>ma.</v>
      </c>
      <c r="AB12" t="str">
        <f t="shared" si="3"/>
        <v>mi.</v>
      </c>
      <c r="AC12" t="str">
        <f t="shared" si="3"/>
        <v>ju.</v>
      </c>
      <c r="AD12" t="str">
        <f t="shared" si="4"/>
        <v>vi.</v>
      </c>
      <c r="AE12" t="str">
        <f t="shared" si="4"/>
        <v>sá.</v>
      </c>
      <c r="AF12" s="100"/>
    </row>
    <row r="13" spans="1:32" x14ac:dyDescent="0.25">
      <c r="A13">
        <v>12</v>
      </c>
      <c r="B13" t="str">
        <f t="shared" si="1"/>
        <v>do.</v>
      </c>
      <c r="C13" t="str">
        <f t="shared" si="1"/>
        <v>lu.</v>
      </c>
      <c r="D13" t="str">
        <f t="shared" si="1"/>
        <v>ma.</v>
      </c>
      <c r="E13" t="str">
        <f t="shared" si="1"/>
        <v>mi.</v>
      </c>
      <c r="F13" t="str">
        <f t="shared" si="1"/>
        <v>ju.</v>
      </c>
      <c r="G13" t="str">
        <f t="shared" si="1"/>
        <v>vi.</v>
      </c>
      <c r="H13" t="str">
        <f t="shared" si="1"/>
        <v>sá.</v>
      </c>
      <c r="I13" t="str">
        <f t="shared" si="1"/>
        <v>do.</v>
      </c>
      <c r="J13" t="str">
        <f t="shared" si="1"/>
        <v>lu.</v>
      </c>
      <c r="K13" t="str">
        <f t="shared" si="1"/>
        <v>ma.</v>
      </c>
      <c r="L13" t="str">
        <f t="shared" si="2"/>
        <v>mi.</v>
      </c>
      <c r="M13" t="str">
        <f t="shared" si="2"/>
        <v>ju.</v>
      </c>
      <c r="N13" t="str">
        <f t="shared" si="2"/>
        <v>vi.</v>
      </c>
      <c r="O13" t="str">
        <f t="shared" si="2"/>
        <v>sá.</v>
      </c>
      <c r="P13" t="str">
        <f t="shared" si="2"/>
        <v>do.</v>
      </c>
      <c r="Q13" t="str">
        <f t="shared" si="2"/>
        <v>lu.</v>
      </c>
      <c r="R13" t="str">
        <f t="shared" si="2"/>
        <v>ma.</v>
      </c>
      <c r="S13" t="str">
        <f t="shared" si="2"/>
        <v>mi.</v>
      </c>
      <c r="T13" t="str">
        <f t="shared" si="2"/>
        <v>ju.</v>
      </c>
      <c r="U13" t="str">
        <f t="shared" si="2"/>
        <v>vi.</v>
      </c>
      <c r="V13" t="str">
        <f t="shared" si="3"/>
        <v>sá.</v>
      </c>
      <c r="W13" t="str">
        <f t="shared" si="3"/>
        <v>do.</v>
      </c>
      <c r="X13" t="str">
        <f t="shared" si="3"/>
        <v>lu.</v>
      </c>
      <c r="Y13" t="str">
        <f t="shared" si="3"/>
        <v>ma.</v>
      </c>
      <c r="Z13" t="str">
        <f t="shared" si="3"/>
        <v>mi.</v>
      </c>
      <c r="AA13" t="str">
        <f t="shared" si="3"/>
        <v>ju.</v>
      </c>
      <c r="AB13" t="str">
        <f t="shared" si="3"/>
        <v>vi.</v>
      </c>
      <c r="AC13" t="str">
        <f t="shared" si="3"/>
        <v>sá.</v>
      </c>
      <c r="AD13" t="str">
        <f t="shared" si="4"/>
        <v>do.</v>
      </c>
      <c r="AE13" t="str">
        <f t="shared" si="4"/>
        <v>lu.</v>
      </c>
      <c r="AF13" t="str">
        <f>TEXT(WEEKDAY(DATE(AñoNatural,$A13,AF$1),1),"[$-c0a]ddd")</f>
        <v>ma.</v>
      </c>
    </row>
    <row r="14" spans="1:32" x14ac:dyDescent="0.25">
      <c r="A14"/>
      <c r="B14"/>
    </row>
    <row r="15" spans="1:32" x14ac:dyDescent="0.25">
      <c r="A15"/>
      <c r="B15"/>
    </row>
    <row r="16" spans="1:32" x14ac:dyDescent="0.25">
      <c r="A16"/>
      <c r="B16"/>
    </row>
    <row r="17" spans="1:20" x14ac:dyDescent="0.25">
      <c r="A17" t="s">
        <v>39</v>
      </c>
      <c r="B17">
        <v>1</v>
      </c>
      <c r="I17" t="s">
        <v>6</v>
      </c>
      <c r="J17" s="17" t="s">
        <v>80</v>
      </c>
      <c r="T17" s="116"/>
    </row>
    <row r="18" spans="1:20" x14ac:dyDescent="0.25">
      <c r="A18" t="s">
        <v>40</v>
      </c>
      <c r="B18">
        <v>2</v>
      </c>
      <c r="I18" t="s">
        <v>7</v>
      </c>
      <c r="J18" s="17" t="s">
        <v>81</v>
      </c>
    </row>
    <row r="19" spans="1:20" x14ac:dyDescent="0.25">
      <c r="A19" t="s">
        <v>41</v>
      </c>
      <c r="B19">
        <v>3</v>
      </c>
      <c r="I19" t="s">
        <v>58</v>
      </c>
      <c r="J19" s="17" t="s">
        <v>83</v>
      </c>
    </row>
    <row r="20" spans="1:20" x14ac:dyDescent="0.25">
      <c r="A20" t="s">
        <v>42</v>
      </c>
      <c r="B20">
        <v>4</v>
      </c>
      <c r="I20" t="s">
        <v>8</v>
      </c>
      <c r="J20" s="17" t="s">
        <v>84</v>
      </c>
    </row>
    <row r="21" spans="1:20" x14ac:dyDescent="0.25">
      <c r="A21" t="s">
        <v>43</v>
      </c>
      <c r="B21">
        <v>5</v>
      </c>
      <c r="I21" t="s">
        <v>2</v>
      </c>
      <c r="J21" s="17" t="s">
        <v>85</v>
      </c>
    </row>
    <row r="22" spans="1:20" x14ac:dyDescent="0.25">
      <c r="A22" t="s">
        <v>44</v>
      </c>
      <c r="B22">
        <v>6</v>
      </c>
      <c r="I22" t="s">
        <v>4</v>
      </c>
      <c r="J22" s="17" t="s">
        <v>82</v>
      </c>
    </row>
    <row r="23" spans="1:20" x14ac:dyDescent="0.25">
      <c r="A23" t="s">
        <v>45</v>
      </c>
      <c r="B23">
        <v>7</v>
      </c>
      <c r="I23" s="17" t="s">
        <v>5</v>
      </c>
      <c r="J23" s="17" t="s">
        <v>86</v>
      </c>
    </row>
    <row r="24" spans="1:20" x14ac:dyDescent="0.25">
      <c r="A24" t="s">
        <v>46</v>
      </c>
      <c r="B24">
        <v>8</v>
      </c>
    </row>
    <row r="25" spans="1:20" x14ac:dyDescent="0.25">
      <c r="A25" t="s">
        <v>47</v>
      </c>
      <c r="B25">
        <v>9</v>
      </c>
    </row>
    <row r="26" spans="1:20" x14ac:dyDescent="0.25">
      <c r="A26" t="s">
        <v>48</v>
      </c>
      <c r="B26">
        <v>10</v>
      </c>
    </row>
    <row r="27" spans="1:20" x14ac:dyDescent="0.25">
      <c r="A27" t="s">
        <v>49</v>
      </c>
      <c r="B27">
        <v>11</v>
      </c>
    </row>
    <row r="28" spans="1:20" x14ac:dyDescent="0.25">
      <c r="A28" t="s">
        <v>50</v>
      </c>
      <c r="B28">
        <v>12</v>
      </c>
    </row>
    <row r="29" spans="1:20" x14ac:dyDescent="0.25">
      <c r="A29"/>
      <c r="B29"/>
    </row>
    <row r="30" spans="1:20" x14ac:dyDescent="0.25">
      <c r="A30"/>
      <c r="B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OFICIO</vt:lpstr>
      <vt:lpstr>ASISTENCIA</vt:lpstr>
      <vt:lpstr>REPORTE CONSOLIDADO</vt:lpstr>
      <vt:lpstr>Norma</vt:lpstr>
      <vt:lpstr>HORAS EFECTIVAS</vt:lpstr>
      <vt:lpstr>DATA</vt:lpstr>
      <vt:lpstr>CALEND</vt:lpstr>
      <vt:lpstr>'REPORTE CONSOLIDADO'!AñoNatural</vt:lpstr>
      <vt:lpstr>AñoNatural</vt:lpstr>
      <vt:lpstr>ASISTENCIA!Área_de_impresión</vt:lpstr>
      <vt:lpstr>'HORAS EFECTIVAS'!Área_de_impresión</vt:lpstr>
      <vt:lpstr>'REPORTE CONSOLIDADO'!Área_de_impresión</vt:lpstr>
      <vt:lpstr>MESES</vt:lpstr>
      <vt:lpstr>ASISTENCIA!Títulos_a_imprimir</vt:lpstr>
      <vt:lpstr>'HORAS EFECTIVAS'!Títulos_a_imprimir</vt:lpstr>
      <vt:lpstr>'REPORTE CONSOLIDADO'!Títulos_a_imprimir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2023-09-05T03:05:48Z</cp:lastPrinted>
  <dcterms:created xsi:type="dcterms:W3CDTF">2015-08-19T20:44:55Z</dcterms:created>
  <dcterms:modified xsi:type="dcterms:W3CDTF">2024-03-05T01:52:37Z</dcterms:modified>
</cp:coreProperties>
</file>